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TC Budingen\"/>
    </mc:Choice>
  </mc:AlternateContent>
  <bookViews>
    <workbookView xWindow="0" yWindow="0" windowWidth="15982" windowHeight="7342"/>
  </bookViews>
  <sheets>
    <sheet name="Overzicht 31+28+25" sheetId="1" r:id="rId1"/>
    <sheet name="Overzicht 31" sheetId="2" r:id="rId2"/>
    <sheet name="Overzicht 28" sheetId="3" r:id="rId3"/>
    <sheet name="Overzicht 25" sheetId="4" r:id="rId4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5" i="1" l="1"/>
  <c r="H45" i="4"/>
  <c r="G45" i="4"/>
  <c r="O45" i="1"/>
  <c r="F45" i="4"/>
  <c r="E45" i="4"/>
  <c r="D45" i="4"/>
  <c r="C25" i="1"/>
  <c r="C26" i="1"/>
  <c r="C27" i="1"/>
  <c r="C28" i="1"/>
  <c r="C29" i="1"/>
  <c r="C31" i="1"/>
  <c r="C32" i="1"/>
  <c r="C33" i="1"/>
  <c r="C35" i="1"/>
  <c r="C36" i="1"/>
  <c r="C37" i="1"/>
  <c r="C38" i="1"/>
  <c r="C39" i="1"/>
  <c r="C40" i="1"/>
  <c r="C41" i="1"/>
  <c r="C42" i="1"/>
  <c r="C43" i="1"/>
  <c r="C44" i="1"/>
  <c r="C45" i="1"/>
  <c r="C45" i="4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5" i="4"/>
  <c r="H44" i="4"/>
  <c r="G44" i="4"/>
  <c r="F44" i="4"/>
  <c r="N44" i="1"/>
  <c r="E44" i="4"/>
  <c r="D44" i="4"/>
  <c r="C44" i="4"/>
  <c r="B44" i="4"/>
  <c r="H43" i="4"/>
  <c r="G43" i="4"/>
  <c r="F43" i="4"/>
  <c r="N43" i="1"/>
  <c r="E43" i="4"/>
  <c r="D43" i="4"/>
  <c r="C43" i="4"/>
  <c r="B43" i="4"/>
  <c r="H42" i="4"/>
  <c r="G42" i="4"/>
  <c r="F42" i="4"/>
  <c r="N42" i="1"/>
  <c r="E42" i="4"/>
  <c r="D42" i="4"/>
  <c r="C42" i="4"/>
  <c r="B42" i="4"/>
  <c r="H41" i="4"/>
  <c r="G41" i="4"/>
  <c r="F41" i="4"/>
  <c r="N41" i="1"/>
  <c r="E41" i="4"/>
  <c r="D41" i="4"/>
  <c r="C41" i="4"/>
  <c r="B41" i="4"/>
  <c r="H40" i="4"/>
  <c r="G40" i="4"/>
  <c r="F40" i="4"/>
  <c r="N40" i="1"/>
  <c r="E40" i="4"/>
  <c r="D40" i="4"/>
  <c r="C40" i="4"/>
  <c r="B40" i="4"/>
  <c r="H39" i="4"/>
  <c r="G39" i="4"/>
  <c r="F39" i="4"/>
  <c r="N39" i="1"/>
  <c r="E39" i="4"/>
  <c r="D39" i="4"/>
  <c r="C39" i="4"/>
  <c r="B39" i="4"/>
  <c r="H38" i="4"/>
  <c r="G38" i="4"/>
  <c r="F38" i="4"/>
  <c r="N38" i="1"/>
  <c r="E38" i="4"/>
  <c r="D38" i="4"/>
  <c r="C38" i="4"/>
  <c r="B38" i="4"/>
  <c r="H37" i="4"/>
  <c r="G37" i="4"/>
  <c r="F37" i="4"/>
  <c r="N37" i="1"/>
  <c r="E37" i="4"/>
  <c r="D37" i="4"/>
  <c r="C37" i="4"/>
  <c r="B37" i="4"/>
  <c r="H36" i="4"/>
  <c r="G36" i="4"/>
  <c r="F36" i="4"/>
  <c r="N36" i="1"/>
  <c r="E36" i="4"/>
  <c r="D36" i="4"/>
  <c r="C36" i="4"/>
  <c r="B36" i="4"/>
  <c r="H35" i="4"/>
  <c r="G35" i="4"/>
  <c r="F35" i="4"/>
  <c r="N35" i="1"/>
  <c r="E35" i="4"/>
  <c r="D35" i="4"/>
  <c r="C35" i="4"/>
  <c r="B35" i="4"/>
  <c r="H34" i="4"/>
  <c r="G34" i="4"/>
  <c r="F34" i="4"/>
  <c r="E34" i="4"/>
  <c r="D34" i="4"/>
  <c r="C34" i="4"/>
  <c r="B34" i="4"/>
  <c r="H33" i="4"/>
  <c r="G33" i="4"/>
  <c r="F33" i="4"/>
  <c r="N33" i="1"/>
  <c r="E33" i="4"/>
  <c r="D33" i="4"/>
  <c r="C33" i="4"/>
  <c r="B33" i="4"/>
  <c r="H32" i="4"/>
  <c r="G32" i="4"/>
  <c r="F32" i="4"/>
  <c r="N32" i="1"/>
  <c r="E32" i="4"/>
  <c r="D32" i="4"/>
  <c r="C32" i="4"/>
  <c r="B32" i="4"/>
  <c r="H31" i="4"/>
  <c r="G31" i="4"/>
  <c r="F31" i="4"/>
  <c r="N31" i="1"/>
  <c r="E31" i="4"/>
  <c r="D31" i="4"/>
  <c r="C31" i="4"/>
  <c r="B31" i="4"/>
  <c r="H30" i="4"/>
  <c r="G30" i="4"/>
  <c r="F30" i="4"/>
  <c r="E30" i="4"/>
  <c r="D30" i="4"/>
  <c r="C30" i="4"/>
  <c r="B30" i="4"/>
  <c r="H29" i="4"/>
  <c r="G29" i="4"/>
  <c r="F29" i="4"/>
  <c r="N29" i="1"/>
  <c r="E29" i="4"/>
  <c r="D29" i="4"/>
  <c r="C29" i="4"/>
  <c r="B29" i="4"/>
  <c r="H28" i="4"/>
  <c r="G28" i="4"/>
  <c r="F28" i="4"/>
  <c r="N28" i="1"/>
  <c r="E28" i="4"/>
  <c r="D28" i="4"/>
  <c r="C28" i="4"/>
  <c r="B28" i="4"/>
  <c r="H27" i="4"/>
  <c r="G27" i="4"/>
  <c r="F27" i="4"/>
  <c r="N27" i="1"/>
  <c r="E27" i="4"/>
  <c r="D27" i="4"/>
  <c r="C27" i="4"/>
  <c r="B27" i="4"/>
  <c r="H26" i="4"/>
  <c r="G26" i="4"/>
  <c r="F26" i="4"/>
  <c r="N26" i="1"/>
  <c r="E26" i="4"/>
  <c r="D26" i="4"/>
  <c r="C26" i="4"/>
  <c r="B26" i="4"/>
  <c r="H25" i="4"/>
  <c r="G25" i="4"/>
  <c r="F25" i="4"/>
  <c r="E25" i="4"/>
  <c r="D25" i="4"/>
  <c r="C25" i="4"/>
  <c r="B25" i="4"/>
  <c r="H24" i="4"/>
  <c r="G24" i="4"/>
  <c r="F24" i="4"/>
  <c r="E24" i="4"/>
  <c r="D24" i="4"/>
  <c r="C24" i="4"/>
  <c r="B24" i="4"/>
  <c r="H23" i="4"/>
  <c r="G23" i="4"/>
  <c r="F23" i="4"/>
  <c r="N23" i="1"/>
  <c r="E23" i="4"/>
  <c r="D23" i="4"/>
  <c r="C5" i="1"/>
  <c r="C6" i="1"/>
  <c r="C7" i="1"/>
  <c r="C8" i="1"/>
  <c r="C9" i="1"/>
  <c r="C10" i="1"/>
  <c r="C12" i="1"/>
  <c r="C13" i="1"/>
  <c r="C14" i="1"/>
  <c r="C16" i="1"/>
  <c r="C17" i="1"/>
  <c r="C19" i="1"/>
  <c r="C20" i="1"/>
  <c r="C21" i="1"/>
  <c r="C22" i="1"/>
  <c r="C23" i="1"/>
  <c r="C23" i="4"/>
  <c r="B23" i="4"/>
  <c r="H22" i="4"/>
  <c r="G22" i="4"/>
  <c r="F22" i="4"/>
  <c r="N22" i="1"/>
  <c r="E22" i="4"/>
  <c r="D22" i="4"/>
  <c r="C22" i="4"/>
  <c r="B22" i="4"/>
  <c r="H21" i="4"/>
  <c r="G21" i="4"/>
  <c r="F21" i="4"/>
  <c r="N21" i="1"/>
  <c r="E21" i="4"/>
  <c r="D21" i="4"/>
  <c r="C21" i="4"/>
  <c r="B21" i="4"/>
  <c r="H20" i="4"/>
  <c r="G20" i="4"/>
  <c r="F20" i="4"/>
  <c r="N20" i="1"/>
  <c r="E20" i="4"/>
  <c r="D20" i="4"/>
  <c r="C20" i="4"/>
  <c r="B20" i="4"/>
  <c r="H19" i="4"/>
  <c r="G19" i="4"/>
  <c r="F19" i="4"/>
  <c r="N19" i="1"/>
  <c r="E19" i="4"/>
  <c r="D19" i="4"/>
  <c r="C19" i="4"/>
  <c r="B19" i="4"/>
  <c r="H18" i="4"/>
  <c r="G18" i="4"/>
  <c r="F18" i="4"/>
  <c r="E18" i="4"/>
  <c r="D18" i="4"/>
  <c r="C18" i="4"/>
  <c r="B18" i="4"/>
  <c r="H17" i="4"/>
  <c r="G17" i="4"/>
  <c r="F17" i="4"/>
  <c r="N17" i="1"/>
  <c r="E17" i="4"/>
  <c r="D17" i="4"/>
  <c r="C17" i="4"/>
  <c r="B17" i="4"/>
  <c r="H16" i="4"/>
  <c r="G16" i="4"/>
  <c r="F16" i="4"/>
  <c r="N16" i="1"/>
  <c r="E16" i="4"/>
  <c r="D16" i="4"/>
  <c r="C16" i="4"/>
  <c r="B16" i="4"/>
  <c r="H15" i="4"/>
  <c r="G15" i="4"/>
  <c r="F15" i="4"/>
  <c r="E15" i="4"/>
  <c r="D15" i="4"/>
  <c r="C15" i="4"/>
  <c r="B15" i="4"/>
  <c r="H14" i="4"/>
  <c r="G14" i="4"/>
  <c r="F14" i="4"/>
  <c r="N14" i="1"/>
  <c r="E14" i="4"/>
  <c r="D14" i="4"/>
  <c r="C14" i="4"/>
  <c r="B14" i="4"/>
  <c r="H13" i="4"/>
  <c r="G13" i="4"/>
  <c r="F13" i="4"/>
  <c r="N13" i="1"/>
  <c r="E13" i="4"/>
  <c r="D13" i="4"/>
  <c r="C13" i="4"/>
  <c r="B13" i="4"/>
  <c r="H12" i="4"/>
  <c r="G12" i="4"/>
  <c r="F12" i="4"/>
  <c r="N12" i="1"/>
  <c r="E12" i="4"/>
  <c r="D12" i="4"/>
  <c r="C12" i="4"/>
  <c r="B12" i="4"/>
  <c r="H11" i="4"/>
  <c r="G11" i="4"/>
  <c r="F11" i="4"/>
  <c r="E11" i="4"/>
  <c r="D11" i="4"/>
  <c r="C11" i="1"/>
  <c r="C11" i="4"/>
  <c r="B11" i="4"/>
  <c r="H10" i="4"/>
  <c r="G10" i="4"/>
  <c r="F10" i="4"/>
  <c r="N10" i="1"/>
  <c r="E10" i="4"/>
  <c r="D10" i="4"/>
  <c r="C10" i="4"/>
  <c r="B10" i="4"/>
  <c r="Q9" i="1"/>
  <c r="H9" i="4"/>
  <c r="G9" i="4"/>
  <c r="F9" i="4"/>
  <c r="N9" i="1"/>
  <c r="E9" i="4"/>
  <c r="D9" i="4"/>
  <c r="C9" i="4"/>
  <c r="B9" i="4"/>
  <c r="H8" i="4"/>
  <c r="G8" i="4"/>
  <c r="F8" i="4"/>
  <c r="N8" i="1"/>
  <c r="E8" i="4"/>
  <c r="D8" i="4"/>
  <c r="C8" i="4"/>
  <c r="B8" i="4"/>
  <c r="H7" i="4"/>
  <c r="G7" i="4"/>
  <c r="F7" i="4"/>
  <c r="N7" i="1"/>
  <c r="E7" i="4"/>
  <c r="D7" i="4"/>
  <c r="C7" i="4"/>
  <c r="B7" i="4"/>
  <c r="H6" i="4"/>
  <c r="G6" i="4"/>
  <c r="F6" i="4"/>
  <c r="N6" i="1"/>
  <c r="E6" i="4"/>
  <c r="D6" i="4"/>
  <c r="C6" i="4"/>
  <c r="B6" i="4"/>
  <c r="H5" i="4"/>
  <c r="G5" i="4"/>
  <c r="F5" i="4"/>
  <c r="N5" i="1"/>
  <c r="E5" i="4"/>
  <c r="D5" i="4"/>
  <c r="C5" i="4"/>
  <c r="B5" i="4"/>
  <c r="H4" i="4"/>
  <c r="G4" i="4"/>
  <c r="F4" i="4"/>
  <c r="N4" i="1"/>
  <c r="E4" i="4"/>
  <c r="D4" i="4"/>
  <c r="C4" i="4"/>
  <c r="B4" i="4"/>
  <c r="H1" i="4"/>
  <c r="B1" i="4"/>
  <c r="H45" i="3"/>
  <c r="G45" i="3"/>
  <c r="J45" i="1"/>
  <c r="F45" i="3"/>
  <c r="E45" i="3"/>
  <c r="D45" i="3"/>
  <c r="C45" i="3"/>
  <c r="B45" i="3"/>
  <c r="H44" i="3"/>
  <c r="G44" i="3"/>
  <c r="F44" i="3"/>
  <c r="I44" i="1"/>
  <c r="E44" i="3"/>
  <c r="D44" i="3"/>
  <c r="C44" i="3"/>
  <c r="B44" i="3"/>
  <c r="H43" i="3"/>
  <c r="G43" i="3"/>
  <c r="F43" i="3"/>
  <c r="I43" i="1"/>
  <c r="E43" i="3"/>
  <c r="D43" i="3"/>
  <c r="C43" i="3"/>
  <c r="B43" i="3"/>
  <c r="H42" i="3"/>
  <c r="G42" i="3"/>
  <c r="F42" i="3"/>
  <c r="I42" i="1"/>
  <c r="E42" i="3"/>
  <c r="D42" i="3"/>
  <c r="C42" i="3"/>
  <c r="B42" i="3"/>
  <c r="H41" i="3"/>
  <c r="G41" i="3"/>
  <c r="F41" i="3"/>
  <c r="I41" i="1"/>
  <c r="E41" i="3"/>
  <c r="D41" i="3"/>
  <c r="C41" i="3"/>
  <c r="B41" i="3"/>
  <c r="H40" i="3"/>
  <c r="G40" i="3"/>
  <c r="F40" i="3"/>
  <c r="I40" i="1"/>
  <c r="E40" i="3"/>
  <c r="D40" i="3"/>
  <c r="C40" i="3"/>
  <c r="B40" i="3"/>
  <c r="H39" i="3"/>
  <c r="G39" i="3"/>
  <c r="F39" i="3"/>
  <c r="I39" i="1"/>
  <c r="E39" i="3"/>
  <c r="D39" i="3"/>
  <c r="C39" i="3"/>
  <c r="B39" i="3"/>
  <c r="H38" i="3"/>
  <c r="G38" i="3"/>
  <c r="F38" i="3"/>
  <c r="I38" i="1"/>
  <c r="E38" i="3"/>
  <c r="D38" i="3"/>
  <c r="C38" i="3"/>
  <c r="B38" i="3"/>
  <c r="H37" i="3"/>
  <c r="G37" i="3"/>
  <c r="F37" i="3"/>
  <c r="I37" i="1"/>
  <c r="E37" i="3"/>
  <c r="D37" i="3"/>
  <c r="C37" i="3"/>
  <c r="B37" i="3"/>
  <c r="H36" i="3"/>
  <c r="G36" i="3"/>
  <c r="F36" i="3"/>
  <c r="I36" i="1"/>
  <c r="E36" i="3"/>
  <c r="D36" i="3"/>
  <c r="C36" i="3"/>
  <c r="B36" i="3"/>
  <c r="H35" i="3"/>
  <c r="G35" i="3"/>
  <c r="F35" i="3"/>
  <c r="I35" i="1"/>
  <c r="E35" i="3"/>
  <c r="D35" i="3"/>
  <c r="C35" i="3"/>
  <c r="B35" i="3"/>
  <c r="H34" i="3"/>
  <c r="G34" i="3"/>
  <c r="F34" i="3"/>
  <c r="E34" i="3"/>
  <c r="D34" i="3"/>
  <c r="C34" i="3"/>
  <c r="B34" i="3"/>
  <c r="H33" i="3"/>
  <c r="G33" i="3"/>
  <c r="F33" i="3"/>
  <c r="I33" i="1"/>
  <c r="E33" i="3"/>
  <c r="D33" i="3"/>
  <c r="C33" i="3"/>
  <c r="B33" i="3"/>
  <c r="H32" i="3"/>
  <c r="G32" i="3"/>
  <c r="F32" i="3"/>
  <c r="I32" i="1"/>
  <c r="E32" i="3"/>
  <c r="D32" i="3"/>
  <c r="C32" i="3"/>
  <c r="B32" i="3"/>
  <c r="H31" i="3"/>
  <c r="G31" i="3"/>
  <c r="F31" i="3"/>
  <c r="I31" i="1"/>
  <c r="E31" i="3"/>
  <c r="D31" i="3"/>
  <c r="C31" i="3"/>
  <c r="B31" i="3"/>
  <c r="H30" i="3"/>
  <c r="G30" i="3"/>
  <c r="F30" i="3"/>
  <c r="E30" i="3"/>
  <c r="D30" i="3"/>
  <c r="C30" i="3"/>
  <c r="B30" i="3"/>
  <c r="H29" i="3"/>
  <c r="G29" i="3"/>
  <c r="F29" i="3"/>
  <c r="I29" i="1"/>
  <c r="E29" i="3"/>
  <c r="D29" i="3"/>
  <c r="C29" i="3"/>
  <c r="B29" i="3"/>
  <c r="H28" i="3"/>
  <c r="G28" i="3"/>
  <c r="F28" i="3"/>
  <c r="I28" i="1"/>
  <c r="E28" i="3"/>
  <c r="D28" i="3"/>
  <c r="C28" i="3"/>
  <c r="B28" i="3"/>
  <c r="H27" i="3"/>
  <c r="G27" i="3"/>
  <c r="F27" i="3"/>
  <c r="I27" i="1"/>
  <c r="E27" i="3"/>
  <c r="D27" i="3"/>
  <c r="C27" i="3"/>
  <c r="B27" i="3"/>
  <c r="H26" i="3"/>
  <c r="G26" i="3"/>
  <c r="F26" i="3"/>
  <c r="I26" i="1"/>
  <c r="E26" i="3"/>
  <c r="D26" i="3"/>
  <c r="C26" i="3"/>
  <c r="B26" i="3"/>
  <c r="H25" i="3"/>
  <c r="G25" i="3"/>
  <c r="F25" i="3"/>
  <c r="E25" i="3"/>
  <c r="D25" i="3"/>
  <c r="C25" i="3"/>
  <c r="B25" i="3"/>
  <c r="H24" i="3"/>
  <c r="G24" i="3"/>
  <c r="F24" i="3"/>
  <c r="E24" i="3"/>
  <c r="D24" i="3"/>
  <c r="C24" i="3"/>
  <c r="B24" i="3"/>
  <c r="H23" i="3"/>
  <c r="G23" i="3"/>
  <c r="F23" i="3"/>
  <c r="I23" i="1"/>
  <c r="E23" i="3"/>
  <c r="D23" i="3"/>
  <c r="C23" i="3"/>
  <c r="B23" i="3"/>
  <c r="H22" i="3"/>
  <c r="G22" i="3"/>
  <c r="F22" i="3"/>
  <c r="I22" i="1"/>
  <c r="E22" i="3"/>
  <c r="D22" i="3"/>
  <c r="C22" i="3"/>
  <c r="B22" i="3"/>
  <c r="H21" i="3"/>
  <c r="G21" i="3"/>
  <c r="F21" i="3"/>
  <c r="I21" i="1"/>
  <c r="E21" i="3"/>
  <c r="D21" i="3"/>
  <c r="C21" i="3"/>
  <c r="B21" i="3"/>
  <c r="H20" i="3"/>
  <c r="G20" i="3"/>
  <c r="F20" i="3"/>
  <c r="I20" i="1"/>
  <c r="E20" i="3"/>
  <c r="D20" i="3"/>
  <c r="C20" i="3"/>
  <c r="B20" i="3"/>
  <c r="H19" i="3"/>
  <c r="G19" i="3"/>
  <c r="F19" i="3"/>
  <c r="I19" i="1"/>
  <c r="E19" i="3"/>
  <c r="D19" i="3"/>
  <c r="C19" i="3"/>
  <c r="B19" i="3"/>
  <c r="H18" i="3"/>
  <c r="G18" i="3"/>
  <c r="F18" i="3"/>
  <c r="E18" i="3"/>
  <c r="D18" i="3"/>
  <c r="C18" i="3"/>
  <c r="B18" i="3"/>
  <c r="H17" i="3"/>
  <c r="G17" i="3"/>
  <c r="F17" i="3"/>
  <c r="I17" i="1"/>
  <c r="E17" i="3"/>
  <c r="D17" i="3"/>
  <c r="C17" i="3"/>
  <c r="B17" i="3"/>
  <c r="H16" i="3"/>
  <c r="G16" i="3"/>
  <c r="F16" i="3"/>
  <c r="I16" i="1"/>
  <c r="E16" i="3"/>
  <c r="D16" i="3"/>
  <c r="C16" i="3"/>
  <c r="B16" i="3"/>
  <c r="H15" i="3"/>
  <c r="G15" i="3"/>
  <c r="F15" i="3"/>
  <c r="E15" i="3"/>
  <c r="D15" i="3"/>
  <c r="C15" i="3"/>
  <c r="B15" i="3"/>
  <c r="H14" i="3"/>
  <c r="G14" i="3"/>
  <c r="F14" i="3"/>
  <c r="I14" i="1"/>
  <c r="E14" i="3"/>
  <c r="D14" i="3"/>
  <c r="C14" i="3"/>
  <c r="B14" i="3"/>
  <c r="H13" i="3"/>
  <c r="G13" i="3"/>
  <c r="F13" i="3"/>
  <c r="I13" i="1"/>
  <c r="E13" i="3"/>
  <c r="D13" i="3"/>
  <c r="C13" i="3"/>
  <c r="B13" i="3"/>
  <c r="H12" i="3"/>
  <c r="G12" i="3"/>
  <c r="F12" i="3"/>
  <c r="I12" i="1"/>
  <c r="E12" i="3"/>
  <c r="D12" i="3"/>
  <c r="C12" i="3"/>
  <c r="B12" i="3"/>
  <c r="H11" i="3"/>
  <c r="G11" i="3"/>
  <c r="F11" i="3"/>
  <c r="E11" i="3"/>
  <c r="D11" i="3"/>
  <c r="C11" i="3"/>
  <c r="B11" i="3"/>
  <c r="H10" i="3"/>
  <c r="G10" i="3"/>
  <c r="F10" i="3"/>
  <c r="I10" i="1"/>
  <c r="E10" i="3"/>
  <c r="D10" i="3"/>
  <c r="C10" i="3"/>
  <c r="B10" i="3"/>
  <c r="H9" i="3"/>
  <c r="G9" i="3"/>
  <c r="F9" i="3"/>
  <c r="I9" i="1"/>
  <c r="E9" i="3"/>
  <c r="D9" i="3"/>
  <c r="C9" i="3"/>
  <c r="B9" i="3"/>
  <c r="H8" i="3"/>
  <c r="G8" i="3"/>
  <c r="F8" i="3"/>
  <c r="I8" i="1"/>
  <c r="E8" i="3"/>
  <c r="D8" i="3"/>
  <c r="C8" i="3"/>
  <c r="B8" i="3"/>
  <c r="H7" i="3"/>
  <c r="G7" i="3"/>
  <c r="F7" i="3"/>
  <c r="I7" i="1"/>
  <c r="E7" i="3"/>
  <c r="D7" i="3"/>
  <c r="C7" i="3"/>
  <c r="B7" i="3"/>
  <c r="H6" i="3"/>
  <c r="G6" i="3"/>
  <c r="F6" i="3"/>
  <c r="I6" i="1"/>
  <c r="E6" i="3"/>
  <c r="D6" i="3"/>
  <c r="C6" i="3"/>
  <c r="B6" i="3"/>
  <c r="H5" i="3"/>
  <c r="G5" i="3"/>
  <c r="F5" i="3"/>
  <c r="I5" i="1"/>
  <c r="E5" i="3"/>
  <c r="D5" i="3"/>
  <c r="C5" i="3"/>
  <c r="B5" i="3"/>
  <c r="H4" i="3"/>
  <c r="G4" i="3"/>
  <c r="F4" i="3"/>
  <c r="I4" i="1"/>
  <c r="E4" i="3"/>
  <c r="D4" i="3"/>
  <c r="C4" i="3"/>
  <c r="B4" i="3"/>
  <c r="H1" i="3"/>
  <c r="B1" i="3"/>
  <c r="H45" i="2"/>
  <c r="G45" i="2"/>
  <c r="F45" i="2"/>
  <c r="E45" i="2"/>
  <c r="D45" i="2"/>
  <c r="C45" i="2"/>
  <c r="B45" i="2"/>
  <c r="H44" i="2"/>
  <c r="G44" i="2"/>
  <c r="F44" i="2"/>
  <c r="E44" i="2"/>
  <c r="D44" i="2"/>
  <c r="C44" i="2"/>
  <c r="B44" i="2"/>
  <c r="H43" i="2"/>
  <c r="G43" i="2"/>
  <c r="F43" i="2"/>
  <c r="E43" i="2"/>
  <c r="D43" i="2"/>
  <c r="C43" i="2"/>
  <c r="B43" i="2"/>
  <c r="H42" i="2"/>
  <c r="G42" i="2"/>
  <c r="F42" i="2"/>
  <c r="E42" i="2"/>
  <c r="D42" i="2"/>
  <c r="C42" i="2"/>
  <c r="B42" i="2"/>
  <c r="H41" i="2"/>
  <c r="G41" i="2"/>
  <c r="F41" i="2"/>
  <c r="E41" i="2"/>
  <c r="D41" i="2"/>
  <c r="C41" i="2"/>
  <c r="B41" i="2"/>
  <c r="H40" i="2"/>
  <c r="G40" i="2"/>
  <c r="F40" i="2"/>
  <c r="E40" i="2"/>
  <c r="D40" i="2"/>
  <c r="C40" i="2"/>
  <c r="B40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7" i="2"/>
  <c r="G37" i="2"/>
  <c r="F37" i="2"/>
  <c r="E37" i="2"/>
  <c r="D37" i="2"/>
  <c r="C37" i="2"/>
  <c r="B37" i="2"/>
  <c r="H36" i="2"/>
  <c r="G36" i="2"/>
  <c r="F36" i="2"/>
  <c r="E36" i="2"/>
  <c r="D36" i="2"/>
  <c r="C36" i="2"/>
  <c r="B36" i="2"/>
  <c r="H35" i="2"/>
  <c r="G35" i="2"/>
  <c r="F35" i="2"/>
  <c r="E35" i="2"/>
  <c r="D35" i="2"/>
  <c r="C35" i="2"/>
  <c r="B35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32" i="2"/>
  <c r="G32" i="2"/>
  <c r="F32" i="2"/>
  <c r="E32" i="2"/>
  <c r="D32" i="2"/>
  <c r="C32" i="2"/>
  <c r="B32" i="2"/>
  <c r="H31" i="2"/>
  <c r="G31" i="2"/>
  <c r="F31" i="2"/>
  <c r="E31" i="2"/>
  <c r="D31" i="2"/>
  <c r="C31" i="2"/>
  <c r="B31" i="2"/>
  <c r="H30" i="2"/>
  <c r="G30" i="2"/>
  <c r="F30" i="2"/>
  <c r="E30" i="2"/>
  <c r="D30" i="2"/>
  <c r="C30" i="2"/>
  <c r="B30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7" i="2"/>
  <c r="G27" i="2"/>
  <c r="F27" i="2"/>
  <c r="E27" i="2"/>
  <c r="D27" i="2"/>
  <c r="C27" i="2"/>
  <c r="B27" i="2"/>
  <c r="H26" i="2"/>
  <c r="G26" i="2"/>
  <c r="F26" i="2"/>
  <c r="E26" i="2"/>
  <c r="D26" i="2"/>
  <c r="C26" i="2"/>
  <c r="B26" i="2"/>
  <c r="H25" i="2"/>
  <c r="G25" i="2"/>
  <c r="F25" i="2"/>
  <c r="E25" i="2"/>
  <c r="D25" i="2"/>
  <c r="C25" i="2"/>
  <c r="B25" i="2"/>
  <c r="H24" i="2"/>
  <c r="G24" i="2"/>
  <c r="F24" i="2"/>
  <c r="E24" i="2"/>
  <c r="D24" i="2"/>
  <c r="C24" i="2"/>
  <c r="B24" i="2"/>
  <c r="H23" i="2"/>
  <c r="G23" i="2"/>
  <c r="F23" i="2"/>
  <c r="E23" i="2"/>
  <c r="D23" i="2"/>
  <c r="C23" i="2"/>
  <c r="B23" i="2"/>
  <c r="H22" i="2"/>
  <c r="G22" i="2"/>
  <c r="F22" i="2"/>
  <c r="E22" i="2"/>
  <c r="D22" i="2"/>
  <c r="C22" i="2"/>
  <c r="B22" i="2"/>
  <c r="H21" i="2"/>
  <c r="G21" i="2"/>
  <c r="F21" i="2"/>
  <c r="E21" i="2"/>
  <c r="D21" i="2"/>
  <c r="C21" i="2"/>
  <c r="B21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8" i="2"/>
  <c r="G18" i="2"/>
  <c r="F18" i="2"/>
  <c r="E18" i="2"/>
  <c r="D18" i="2"/>
  <c r="C18" i="2"/>
  <c r="B18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13" i="2"/>
  <c r="G13" i="2"/>
  <c r="F13" i="2"/>
  <c r="E13" i="2"/>
  <c r="D13" i="2"/>
  <c r="C13" i="2"/>
  <c r="B13" i="2"/>
  <c r="H12" i="2"/>
  <c r="G12" i="2"/>
  <c r="F12" i="2"/>
  <c r="E12" i="2"/>
  <c r="D12" i="2"/>
  <c r="C12" i="2"/>
  <c r="B12" i="2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9" i="2"/>
  <c r="G9" i="2"/>
  <c r="E9" i="2"/>
  <c r="D9" i="2"/>
  <c r="C9" i="2"/>
  <c r="B9" i="2"/>
  <c r="H8" i="2"/>
  <c r="G8" i="2"/>
  <c r="F8" i="2"/>
  <c r="E8" i="2"/>
  <c r="D8" i="2"/>
  <c r="C8" i="2"/>
  <c r="B8" i="2"/>
  <c r="H7" i="2"/>
  <c r="G7" i="2"/>
  <c r="F7" i="2"/>
  <c r="E7" i="2"/>
  <c r="D7" i="2"/>
  <c r="C7" i="2"/>
  <c r="B7" i="2"/>
  <c r="H6" i="2"/>
  <c r="G6" i="2"/>
  <c r="F6" i="2"/>
  <c r="E6" i="2"/>
  <c r="D6" i="2"/>
  <c r="C6" i="2"/>
  <c r="B6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H1" i="2"/>
  <c r="B1" i="2"/>
</calcChain>
</file>

<file path=xl/sharedStrings.xml><?xml version="1.0" encoding="utf-8"?>
<sst xmlns="http://schemas.openxmlformats.org/spreadsheetml/2006/main" count="330" uniqueCount="139">
  <si>
    <t>Rit</t>
  </si>
  <si>
    <t>Datum</t>
  </si>
  <si>
    <t>Vertrekuur</t>
  </si>
  <si>
    <t>Afstand</t>
  </si>
  <si>
    <t>Bestemming</t>
  </si>
  <si>
    <t>Rit van</t>
  </si>
  <si>
    <t>Opmerking</t>
  </si>
  <si>
    <t>9u00'</t>
  </si>
  <si>
    <t>8u30'</t>
  </si>
  <si>
    <t>Kempenrit</t>
  </si>
  <si>
    <t>Paasmaandag</t>
  </si>
  <si>
    <t>8u00'</t>
  </si>
  <si>
    <t>Feest van de arbeid</t>
  </si>
  <si>
    <t>Clubuitstap</t>
  </si>
  <si>
    <t>Nationale feestdag</t>
  </si>
  <si>
    <t>Hemelvaart</t>
  </si>
  <si>
    <t>OLV Hemelvaart</t>
  </si>
  <si>
    <t>Afsluitrit</t>
  </si>
  <si>
    <t>Groep 31</t>
  </si>
  <si>
    <t>Groep 28</t>
  </si>
  <si>
    <t>Groep 25</t>
  </si>
  <si>
    <t>Zomeruur</t>
  </si>
  <si>
    <t>Wim R.</t>
  </si>
  <si>
    <t>Bud - Roosendaal</t>
  </si>
  <si>
    <t>Roosendaal - Bud</t>
  </si>
  <si>
    <t>Overzicht ritten 2026</t>
  </si>
  <si>
    <t>Zepperen</t>
  </si>
  <si>
    <t>Erwin H.</t>
  </si>
  <si>
    <t>Helecine</t>
  </si>
  <si>
    <t>Lubbeek</t>
  </si>
  <si>
    <t>Orp</t>
  </si>
  <si>
    <t>Andreas L.</t>
  </si>
  <si>
    <t>Chiel</t>
  </si>
  <si>
    <t>Mettekoven</t>
  </si>
  <si>
    <t>Geert P.</t>
  </si>
  <si>
    <t>Schakkebroek</t>
  </si>
  <si>
    <t>Marc S.</t>
  </si>
  <si>
    <t>Keerbergen</t>
  </si>
  <si>
    <t>Folx-Les-Caves</t>
  </si>
  <si>
    <t>Rukkelingen-Loon</t>
  </si>
  <si>
    <t>Pellenberg</t>
  </si>
  <si>
    <t>Hoei</t>
  </si>
  <si>
    <t>Scherpenheuvel</t>
  </si>
  <si>
    <t>Rillaar</t>
  </si>
  <si>
    <t>Namen</t>
  </si>
  <si>
    <t>Tessenderlo</t>
  </si>
  <si>
    <t>Tongeren</t>
  </si>
  <si>
    <t>Rotselaar</t>
  </si>
  <si>
    <t>Westerlo</t>
  </si>
  <si>
    <t>Alden-Biezen</t>
  </si>
  <si>
    <t>Bevekom</t>
  </si>
  <si>
    <t>Pieter V</t>
  </si>
  <si>
    <t>Zonhoven</t>
  </si>
  <si>
    <t>Hellingenrit</t>
  </si>
  <si>
    <t>Herstappe</t>
  </si>
  <si>
    <t>Bilzen</t>
  </si>
  <si>
    <t>Blauberg</t>
  </si>
  <si>
    <t>Bokrijk</t>
  </si>
  <si>
    <t>Vallei van de Méhaigne</t>
  </si>
  <si>
    <t>Wijve</t>
  </si>
  <si>
    <t>Eddy Merckx route</t>
  </si>
  <si>
    <t>Wezemaal</t>
  </si>
  <si>
    <t>Poucet</t>
  </si>
  <si>
    <t xml:space="preserve">Rijkel </t>
  </si>
  <si>
    <t>Heers</t>
  </si>
  <si>
    <t>Willebringen</t>
  </si>
  <si>
    <t>Noduwez</t>
  </si>
  <si>
    <t>Hasselt</t>
  </si>
  <si>
    <t>Tielt-Winge</t>
  </si>
  <si>
    <t>Pieter V.</t>
  </si>
  <si>
    <t>Alken</t>
  </si>
  <si>
    <t>Ludwig</t>
  </si>
  <si>
    <t>Andy</t>
  </si>
  <si>
    <t>Mielen-Boven-Aalst</t>
  </si>
  <si>
    <t>Steven</t>
  </si>
  <si>
    <t>Lummen</t>
  </si>
  <si>
    <t>Seppe</t>
  </si>
  <si>
    <t>Hoegaarden</t>
  </si>
  <si>
    <t>Waremme</t>
  </si>
  <si>
    <t>Halveweg</t>
  </si>
  <si>
    <t>Merdorp</t>
  </si>
  <si>
    <t>Widooie</t>
  </si>
  <si>
    <t>Faimes</t>
  </si>
  <si>
    <t>Joachim</t>
  </si>
  <si>
    <t>Huldenberg</t>
  </si>
  <si>
    <t>Hoei-Namen</t>
  </si>
  <si>
    <t>Abdij van Park</t>
  </si>
  <si>
    <t>Nieuwe Hoei klassieker</t>
  </si>
  <si>
    <t>Ramsel</t>
  </si>
  <si>
    <t>Maastricht</t>
  </si>
  <si>
    <t>Larum</t>
  </si>
  <si>
    <t>Biez</t>
  </si>
  <si>
    <t>Overijse</t>
  </si>
  <si>
    <t>Mini Amstel Gold race</t>
  </si>
  <si>
    <t>Leopoldsburg</t>
  </si>
  <si>
    <t>As</t>
  </si>
  <si>
    <t>Oteppe</t>
  </si>
  <si>
    <t>Gayolle</t>
  </si>
  <si>
    <t>Oostham</t>
  </si>
  <si>
    <t>Meeffe</t>
  </si>
  <si>
    <t>Landen</t>
  </si>
  <si>
    <t>Aarschot</t>
  </si>
  <si>
    <t>Wellen</t>
  </si>
  <si>
    <t>Engsbergen</t>
  </si>
  <si>
    <t>Orp-Tienen</t>
  </si>
  <si>
    <t>De Limburg</t>
  </si>
  <si>
    <t>Eddy T.</t>
  </si>
  <si>
    <t>Kuringen</t>
  </si>
  <si>
    <t>Luc H.</t>
  </si>
  <si>
    <t>Hilaire</t>
  </si>
  <si>
    <t>Zolder</t>
  </si>
  <si>
    <t>Tony</t>
  </si>
  <si>
    <t>Horst</t>
  </si>
  <si>
    <t>Wever</t>
  </si>
  <si>
    <t>Hannuit</t>
  </si>
  <si>
    <t>Wersbeek</t>
  </si>
  <si>
    <t>Langdorp</t>
  </si>
  <si>
    <t>Vissenaken</t>
  </si>
  <si>
    <t>Muizen</t>
  </si>
  <si>
    <t>Diest-Lummen</t>
  </si>
  <si>
    <t>Hans V.</t>
  </si>
  <si>
    <t>Geldenaken</t>
  </si>
  <si>
    <t>Ramillies</t>
  </si>
  <si>
    <t>Wolfsdonk</t>
  </si>
  <si>
    <t>Rivierenroute</t>
  </si>
  <si>
    <t>Ulbeek</t>
  </si>
  <si>
    <t>Jauche</t>
  </si>
  <si>
    <t>Borgworm</t>
  </si>
  <si>
    <t>Herk-De-Stad</t>
  </si>
  <si>
    <t>Erwin A.</t>
  </si>
  <si>
    <t>Paal</t>
  </si>
  <si>
    <t>Hagelandse Pijl</t>
  </si>
  <si>
    <t>Pieter</t>
  </si>
  <si>
    <t>Geert R.</t>
  </si>
  <si>
    <t>Schulensmeer</t>
  </si>
  <si>
    <t>Door de bomen</t>
  </si>
  <si>
    <t>Diest</t>
  </si>
  <si>
    <t>Paalse Plas</t>
  </si>
  <si>
    <t>Linsmeau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</si>
</sst>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813]General"/>
    <numFmt numFmtId="165" formatCode="#,##0.00&quot; &quot;[$€-813];[Red]&quot;-&quot;#,##0.00&quot; &quot;[$€-813]"/>
  </numFmts>
  <fonts count="11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3F3"/>
        <bgColor rgb="FFDAE3F3"/>
      </patternFill>
    </fill>
  </fills>
  <borders count="1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164" fontId="6" fillId="0" borderId="0"/>
    <xf numFmtId="0" fontId="7" fillId="0" borderId="0">
      <alignment horizontal="center"/>
    </xf>
    <xf numFmtId="0" fontId="7" fillId="0" borderId="0">
      <alignment horizontal="center" textRotation="90"/>
    </xf>
    <xf numFmtId="0" fontId="8" fillId="0" borderId="0"/>
    <xf numFmtId="165" fontId="8" fillId="0" borderId="0"/>
  </cellStyleXfs>
  <cellXfs count="42">
    <xf numFmtId="0" fontId="0" fillId="0" borderId="0" xfId="0"/>
    <xf numFmtId="0" fontId="1" fillId="0" borderId="0" xfId="0" applyFont="1" applyBorder="1"/>
    <xf numFmtId="0" fontId="0" fillId="0" borderId="0" xfId="0" applyBorder="1"/>
    <xf numFmtId="14" fontId="2" fillId="0" borderId="5" xfId="0" applyNumberFormat="1" applyFont="1" applyBorder="1"/>
    <xf numFmtId="0" fontId="2" fillId="0" borderId="6" xfId="0" applyFont="1" applyBorder="1"/>
    <xf numFmtId="0" fontId="2" fillId="0" borderId="5" xfId="0" applyFont="1" applyBorder="1" applyAlignment="1">
      <alignment horizontal="center"/>
    </xf>
    <xf numFmtId="0" fontId="2" fillId="3" borderId="6" xfId="0" applyFont="1" applyFill="1" applyBorder="1"/>
    <xf numFmtId="0" fontId="0" fillId="3" borderId="0" xfId="0" applyFill="1"/>
    <xf numFmtId="0" fontId="2" fillId="3" borderId="4" xfId="0" applyFont="1" applyFill="1" applyBorder="1"/>
    <xf numFmtId="0" fontId="2" fillId="3" borderId="5" xfId="0" applyFont="1" applyFill="1" applyBorder="1"/>
    <xf numFmtId="0" fontId="0" fillId="0" borderId="0" xfId="0" applyFill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0" xfId="0" applyFont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/>
    <xf numFmtId="0" fontId="2" fillId="0" borderId="4" xfId="0" applyFont="1" applyBorder="1"/>
    <xf numFmtId="0" fontId="2" fillId="0" borderId="5" xfId="0" applyFont="1" applyBorder="1"/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/>
    <xf numFmtId="14" fontId="3" fillId="2" borderId="5" xfId="0" applyNumberFormat="1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14" fontId="3" fillId="2" borderId="7" xfId="0" applyNumberFormat="1" applyFont="1" applyFill="1" applyBorder="1"/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164" fontId="10" fillId="0" borderId="11" xfId="2" applyFont="1" applyBorder="1"/>
    <xf numFmtId="0" fontId="3" fillId="0" borderId="12" xfId="0" applyFont="1" applyBorder="1"/>
    <xf numFmtId="0" fontId="4" fillId="0" borderId="13" xfId="0" applyFont="1" applyBorder="1"/>
    <xf numFmtId="0" fontId="2" fillId="3" borderId="13" xfId="0" applyFont="1" applyFill="1" applyBorder="1"/>
    <xf numFmtId="0" fontId="3" fillId="2" borderId="13" xfId="0" applyFont="1" applyFill="1" applyBorder="1"/>
    <xf numFmtId="164" fontId="10" fillId="0" borderId="14" xfId="2" applyFont="1" applyBorder="1"/>
    <xf numFmtId="164" fontId="10" fillId="0" borderId="5" xfId="2" applyFont="1" applyBorder="1"/>
    <xf numFmtId="164" fontId="9" fillId="4" borderId="5" xfId="2" applyFont="1" applyFill="1" applyBorder="1"/>
    <xf numFmtId="164" fontId="10" fillId="0" borderId="6" xfId="2" applyFont="1" applyBorder="1"/>
  </cellXfs>
  <cellStyles count="7">
    <cellStyle name="Excel Built-in Normal" xfId="2"/>
    <cellStyle name="Heading" xfId="3"/>
    <cellStyle name="Heading1" xfId="4"/>
    <cellStyle name="Result" xfId="5"/>
    <cellStyle name="Result2" xfId="6"/>
    <cellStyle name="Standaard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7"/>
  <sheetViews>
    <sheetView tabSelected="1" topLeftCell="A22" zoomScale="115" zoomScaleNormal="115" workbookViewId="0">
      <selection activeCell="J18" sqref="J18"/>
    </sheetView>
  </sheetViews>
  <sheetFormatPr defaultRowHeight="14.15" x14ac:dyDescent="0.4"/>
  <cols>
    <col min="1" max="1" width="0.84375" customWidth="1"/>
    <col min="2" max="2" width="3.69140625" customWidth="1"/>
    <col min="3" max="3" width="10.69140625" bestFit="1" customWidth="1"/>
    <col min="4" max="4" width="9.3046875" customWidth="1"/>
    <col min="5" max="5" width="6.3828125" customWidth="1"/>
    <col min="6" max="6" width="23.84375" customWidth="1"/>
    <col min="7" max="7" width="9.15234375" customWidth="1"/>
    <col min="8" max="8" width="7.69140625" customWidth="1"/>
    <col min="9" max="9" width="6.3828125" customWidth="1"/>
    <col min="10" max="10" width="23.84375" customWidth="1"/>
    <col min="11" max="11" width="9.15234375" customWidth="1"/>
    <col min="12" max="12" width="18.3046875" customWidth="1"/>
    <col min="13" max="13" width="15.69140625" customWidth="1"/>
    <col min="14" max="14" width="6.3828125" customWidth="1"/>
    <col min="15" max="15" width="23.84375" customWidth="1"/>
    <col min="16" max="16" width="9.15234375" customWidth="1"/>
    <col min="17" max="17" width="18.3046875" customWidth="1"/>
    <col min="18" max="18" width="15.69140625" customWidth="1"/>
  </cols>
  <sheetData>
    <row r="1" spans="2:17" ht="26.25" thickBot="1" x14ac:dyDescent="0.75">
      <c r="B1" s="1" t="s">
        <v>25</v>
      </c>
      <c r="C1" s="2"/>
      <c r="D1" s="2"/>
      <c r="E1" s="2"/>
      <c r="F1" s="2"/>
      <c r="G1" s="2"/>
      <c r="I1" s="2"/>
      <c r="J1" s="2"/>
      <c r="K1" s="2"/>
      <c r="L1" s="2"/>
      <c r="N1" s="2"/>
      <c r="O1" s="2"/>
      <c r="P1" s="2"/>
      <c r="Q1" s="2"/>
    </row>
    <row r="2" spans="2:17" ht="12" customHeight="1" thickTop="1" x14ac:dyDescent="0.4">
      <c r="B2" s="11"/>
      <c r="C2" s="12"/>
      <c r="D2" s="12"/>
      <c r="E2" s="12"/>
      <c r="F2" s="13" t="s">
        <v>18</v>
      </c>
      <c r="G2" s="14"/>
      <c r="H2" s="15"/>
      <c r="I2" s="11"/>
      <c r="J2" s="13" t="s">
        <v>19</v>
      </c>
      <c r="K2" s="12"/>
      <c r="L2" s="14"/>
      <c r="M2" s="15"/>
      <c r="N2" s="11"/>
      <c r="O2" s="13" t="s">
        <v>20</v>
      </c>
      <c r="P2" s="12"/>
      <c r="Q2" s="14"/>
    </row>
    <row r="3" spans="2:17" ht="12" customHeight="1" x14ac:dyDescent="0.4">
      <c r="B3" s="16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8" t="s">
        <v>5</v>
      </c>
      <c r="H3" s="19"/>
      <c r="I3" s="16" t="s">
        <v>3</v>
      </c>
      <c r="J3" s="17" t="s">
        <v>4</v>
      </c>
      <c r="K3" s="17" t="s">
        <v>5</v>
      </c>
      <c r="L3" s="18" t="s">
        <v>6</v>
      </c>
      <c r="M3" s="19"/>
      <c r="N3" s="16" t="s">
        <v>3</v>
      </c>
      <c r="O3" s="17" t="s">
        <v>4</v>
      </c>
      <c r="P3" s="17" t="s">
        <v>5</v>
      </c>
      <c r="Q3" s="18" t="s">
        <v>6</v>
      </c>
    </row>
    <row r="4" spans="2:17" ht="12" customHeight="1" x14ac:dyDescent="0.4">
      <c r="B4" s="20">
        <v>1</v>
      </c>
      <c r="C4" s="3">
        <v>46075</v>
      </c>
      <c r="D4" s="5" t="s">
        <v>7</v>
      </c>
      <c r="E4" s="21">
        <v>70</v>
      </c>
      <c r="F4" s="21" t="s">
        <v>70</v>
      </c>
      <c r="G4" s="4" t="s">
        <v>71</v>
      </c>
      <c r="H4" s="19"/>
      <c r="I4" s="8">
        <f>E4-5</f>
        <v>65</v>
      </c>
      <c r="J4" s="39" t="s">
        <v>26</v>
      </c>
      <c r="K4" s="39" t="s">
        <v>27</v>
      </c>
      <c r="L4" s="6"/>
      <c r="M4" s="19"/>
      <c r="N4" s="8">
        <f>E4-15</f>
        <v>55</v>
      </c>
      <c r="O4" s="9" t="s">
        <v>70</v>
      </c>
      <c r="P4" s="9" t="s">
        <v>106</v>
      </c>
      <c r="Q4" s="6"/>
    </row>
    <row r="5" spans="2:17" ht="12" customHeight="1" x14ac:dyDescent="0.4">
      <c r="B5" s="20">
        <f>B4+1</f>
        <v>2</v>
      </c>
      <c r="C5" s="3">
        <f>C4+7</f>
        <v>46082</v>
      </c>
      <c r="D5" s="5" t="s">
        <v>7</v>
      </c>
      <c r="E5" s="21">
        <v>70</v>
      </c>
      <c r="F5" s="21" t="s">
        <v>30</v>
      </c>
      <c r="G5" s="4" t="s">
        <v>72</v>
      </c>
      <c r="H5" s="19"/>
      <c r="I5" s="8">
        <f t="shared" ref="I5:I20" si="0">E5-5</f>
        <v>65</v>
      </c>
      <c r="J5" s="39" t="s">
        <v>28</v>
      </c>
      <c r="K5" s="39" t="s">
        <v>27</v>
      </c>
      <c r="L5" s="6"/>
      <c r="M5" s="19"/>
      <c r="N5" s="8">
        <f t="shared" ref="N5:N10" si="1">E5-15</f>
        <v>55</v>
      </c>
      <c r="O5" s="9"/>
      <c r="P5" s="9"/>
      <c r="Q5" s="6"/>
    </row>
    <row r="6" spans="2:17" ht="12" customHeight="1" x14ac:dyDescent="0.4">
      <c r="B6" s="20">
        <f t="shared" ref="B6:B44" si="2">B5+1</f>
        <v>3</v>
      </c>
      <c r="C6" s="3">
        <f t="shared" ref="C6:C9" si="3">C5+7</f>
        <v>46089</v>
      </c>
      <c r="D6" s="5" t="s">
        <v>7</v>
      </c>
      <c r="E6" s="21">
        <v>70</v>
      </c>
      <c r="F6" s="21" t="s">
        <v>73</v>
      </c>
      <c r="G6" s="4" t="s">
        <v>74</v>
      </c>
      <c r="H6" s="19"/>
      <c r="I6" s="8">
        <f t="shared" si="0"/>
        <v>65</v>
      </c>
      <c r="J6" s="39" t="s">
        <v>29</v>
      </c>
      <c r="K6" s="39" t="s">
        <v>27</v>
      </c>
      <c r="L6" s="6"/>
      <c r="M6" s="19"/>
      <c r="N6" s="8">
        <f t="shared" si="1"/>
        <v>55</v>
      </c>
      <c r="O6" s="9"/>
      <c r="P6" s="9"/>
      <c r="Q6" s="6"/>
    </row>
    <row r="7" spans="2:17" ht="12" customHeight="1" x14ac:dyDescent="0.4">
      <c r="B7" s="20">
        <f t="shared" si="2"/>
        <v>4</v>
      </c>
      <c r="C7" s="3">
        <f t="shared" si="3"/>
        <v>46096</v>
      </c>
      <c r="D7" s="5" t="s">
        <v>7</v>
      </c>
      <c r="E7" s="21">
        <v>70</v>
      </c>
      <c r="F7" s="21" t="s">
        <v>75</v>
      </c>
      <c r="G7" s="4" t="s">
        <v>76</v>
      </c>
      <c r="H7" s="19"/>
      <c r="I7" s="8">
        <f t="shared" si="0"/>
        <v>65</v>
      </c>
      <c r="J7" s="39" t="s">
        <v>30</v>
      </c>
      <c r="K7" s="39" t="s">
        <v>31</v>
      </c>
      <c r="L7" s="6"/>
      <c r="M7" s="19"/>
      <c r="N7" s="8">
        <f t="shared" si="1"/>
        <v>55</v>
      </c>
      <c r="O7" s="9" t="s">
        <v>107</v>
      </c>
      <c r="P7" s="9" t="s">
        <v>108</v>
      </c>
      <c r="Q7" s="6"/>
    </row>
    <row r="8" spans="2:17" ht="12" customHeight="1" x14ac:dyDescent="0.4">
      <c r="B8" s="20">
        <f t="shared" si="2"/>
        <v>5</v>
      </c>
      <c r="C8" s="3">
        <f t="shared" si="3"/>
        <v>46103</v>
      </c>
      <c r="D8" s="5" t="s">
        <v>7</v>
      </c>
      <c r="E8" s="21">
        <v>70</v>
      </c>
      <c r="F8" s="21" t="s">
        <v>77</v>
      </c>
      <c r="G8" s="4" t="s">
        <v>71</v>
      </c>
      <c r="H8" s="19"/>
      <c r="I8" s="8">
        <f t="shared" si="0"/>
        <v>65</v>
      </c>
      <c r="J8" s="39" t="s">
        <v>105</v>
      </c>
      <c r="K8" s="39" t="s">
        <v>32</v>
      </c>
      <c r="L8" s="6"/>
      <c r="M8" s="19"/>
      <c r="N8" s="8">
        <f t="shared" si="1"/>
        <v>55</v>
      </c>
      <c r="O8" s="9"/>
      <c r="P8" s="9"/>
      <c r="Q8" s="6"/>
    </row>
    <row r="9" spans="2:17" ht="12" customHeight="1" x14ac:dyDescent="0.4">
      <c r="B9" s="20">
        <f t="shared" si="2"/>
        <v>6</v>
      </c>
      <c r="C9" s="3">
        <f t="shared" si="3"/>
        <v>46110</v>
      </c>
      <c r="D9" s="5" t="s">
        <v>7</v>
      </c>
      <c r="E9" s="21">
        <v>70</v>
      </c>
      <c r="F9" s="21" t="s">
        <v>78</v>
      </c>
      <c r="G9" s="4" t="s">
        <v>76</v>
      </c>
      <c r="H9" s="19"/>
      <c r="I9" s="8">
        <f t="shared" si="0"/>
        <v>65</v>
      </c>
      <c r="J9" s="39" t="s">
        <v>33</v>
      </c>
      <c r="K9" s="39" t="s">
        <v>34</v>
      </c>
      <c r="L9" s="6" t="s">
        <v>21</v>
      </c>
      <c r="M9" s="19"/>
      <c r="N9" s="8">
        <f t="shared" si="1"/>
        <v>55</v>
      </c>
      <c r="O9" s="9" t="s">
        <v>128</v>
      </c>
      <c r="P9" s="9" t="s">
        <v>129</v>
      </c>
      <c r="Q9" s="6" t="str">
        <f>L9</f>
        <v>Zomeruur</v>
      </c>
    </row>
    <row r="10" spans="2:17" ht="12" customHeight="1" x14ac:dyDescent="0.4">
      <c r="B10" s="20">
        <f t="shared" si="2"/>
        <v>7</v>
      </c>
      <c r="C10" s="3">
        <f>C9+7</f>
        <v>46117</v>
      </c>
      <c r="D10" s="5" t="s">
        <v>8</v>
      </c>
      <c r="E10" s="21">
        <v>80</v>
      </c>
      <c r="F10" s="21" t="s">
        <v>79</v>
      </c>
      <c r="G10" s="4" t="s">
        <v>74</v>
      </c>
      <c r="H10" s="19"/>
      <c r="I10" s="8">
        <f t="shared" si="0"/>
        <v>75</v>
      </c>
      <c r="J10" s="39" t="s">
        <v>35</v>
      </c>
      <c r="K10" s="39" t="s">
        <v>36</v>
      </c>
      <c r="L10" s="6"/>
      <c r="M10" s="19"/>
      <c r="N10" s="8">
        <f t="shared" si="1"/>
        <v>65</v>
      </c>
      <c r="O10" s="9" t="s">
        <v>127</v>
      </c>
      <c r="P10" s="9" t="s">
        <v>133</v>
      </c>
      <c r="Q10" s="6"/>
    </row>
    <row r="11" spans="2:17" ht="12" customHeight="1" x14ac:dyDescent="0.4">
      <c r="B11" s="20">
        <f t="shared" si="2"/>
        <v>8</v>
      </c>
      <c r="C11" s="24">
        <f>C10+1</f>
        <v>46118</v>
      </c>
      <c r="D11" s="22" t="s">
        <v>7</v>
      </c>
      <c r="E11" s="25">
        <v>170</v>
      </c>
      <c r="F11" s="25" t="s">
        <v>9</v>
      </c>
      <c r="G11" s="26" t="s">
        <v>71</v>
      </c>
      <c r="H11" s="19"/>
      <c r="I11" s="23">
        <v>125</v>
      </c>
      <c r="J11" s="40" t="s">
        <v>37</v>
      </c>
      <c r="K11" s="40" t="s">
        <v>34</v>
      </c>
      <c r="L11" s="26" t="s">
        <v>10</v>
      </c>
      <c r="M11" s="19"/>
      <c r="N11" s="8">
        <v>75</v>
      </c>
      <c r="O11" s="25"/>
      <c r="P11" s="25"/>
      <c r="Q11" s="26" t="s">
        <v>10</v>
      </c>
    </row>
    <row r="12" spans="2:17" ht="12" customHeight="1" x14ac:dyDescent="0.4">
      <c r="B12" s="20">
        <f t="shared" si="2"/>
        <v>9</v>
      </c>
      <c r="C12" s="3">
        <f>C10+7</f>
        <v>46124</v>
      </c>
      <c r="D12" s="5" t="s">
        <v>8</v>
      </c>
      <c r="E12" s="21">
        <v>80</v>
      </c>
      <c r="F12" s="21" t="s">
        <v>80</v>
      </c>
      <c r="G12" s="4" t="s">
        <v>76</v>
      </c>
      <c r="H12" s="19"/>
      <c r="I12" s="8">
        <f t="shared" si="0"/>
        <v>75</v>
      </c>
      <c r="J12" s="39" t="s">
        <v>38</v>
      </c>
      <c r="K12" s="39" t="s">
        <v>27</v>
      </c>
      <c r="L12" s="6"/>
      <c r="M12" s="19"/>
      <c r="N12" s="8">
        <f>E12-15</f>
        <v>65</v>
      </c>
      <c r="O12" s="9" t="s">
        <v>66</v>
      </c>
      <c r="P12" s="9" t="s">
        <v>109</v>
      </c>
      <c r="Q12" s="6"/>
    </row>
    <row r="13" spans="2:17" ht="12" customHeight="1" x14ac:dyDescent="0.4">
      <c r="B13" s="20">
        <f t="shared" si="2"/>
        <v>10</v>
      </c>
      <c r="C13" s="3">
        <f>C12+7</f>
        <v>46131</v>
      </c>
      <c r="D13" s="5" t="s">
        <v>8</v>
      </c>
      <c r="E13" s="21">
        <v>80</v>
      </c>
      <c r="F13" s="21" t="s">
        <v>81</v>
      </c>
      <c r="G13" s="4" t="s">
        <v>74</v>
      </c>
      <c r="H13" s="19"/>
      <c r="I13" s="8">
        <f t="shared" si="0"/>
        <v>75</v>
      </c>
      <c r="J13" s="39" t="s">
        <v>39</v>
      </c>
      <c r="K13" s="39" t="s">
        <v>34</v>
      </c>
      <c r="L13" s="6"/>
      <c r="M13" s="19"/>
      <c r="N13" s="8">
        <f>E13-15</f>
        <v>65</v>
      </c>
      <c r="O13" s="9" t="s">
        <v>134</v>
      </c>
      <c r="P13" s="9" t="s">
        <v>133</v>
      </c>
      <c r="Q13" s="6"/>
    </row>
    <row r="14" spans="2:17" ht="12" customHeight="1" x14ac:dyDescent="0.4">
      <c r="B14" s="20">
        <f t="shared" si="2"/>
        <v>11</v>
      </c>
      <c r="C14" s="3">
        <f t="shared" ref="C14" si="4">C13+7</f>
        <v>46138</v>
      </c>
      <c r="D14" s="5" t="s">
        <v>8</v>
      </c>
      <c r="E14" s="21">
        <v>80</v>
      </c>
      <c r="F14" s="21" t="s">
        <v>82</v>
      </c>
      <c r="G14" s="4" t="s">
        <v>83</v>
      </c>
      <c r="H14" s="19"/>
      <c r="I14" s="8">
        <f t="shared" ref="I14" si="5">E14-5</f>
        <v>75</v>
      </c>
      <c r="J14" s="39" t="s">
        <v>40</v>
      </c>
      <c r="K14" s="39" t="s">
        <v>27</v>
      </c>
      <c r="L14" s="6"/>
      <c r="M14" s="19"/>
      <c r="N14" s="8">
        <f>E14-15</f>
        <v>65</v>
      </c>
      <c r="O14" s="9" t="s">
        <v>122</v>
      </c>
      <c r="P14" s="9" t="s">
        <v>129</v>
      </c>
      <c r="Q14" s="6"/>
    </row>
    <row r="15" spans="2:17" ht="12" customHeight="1" x14ac:dyDescent="0.4">
      <c r="B15" s="20">
        <f t="shared" si="2"/>
        <v>12</v>
      </c>
      <c r="C15" s="24">
        <v>45778</v>
      </c>
      <c r="D15" s="22" t="s">
        <v>7</v>
      </c>
      <c r="E15" s="25">
        <v>180</v>
      </c>
      <c r="F15" s="25" t="s">
        <v>87</v>
      </c>
      <c r="G15" s="26" t="s">
        <v>71</v>
      </c>
      <c r="H15" s="19"/>
      <c r="I15" s="23">
        <v>120</v>
      </c>
      <c r="J15" s="40" t="s">
        <v>41</v>
      </c>
      <c r="K15" s="40" t="s">
        <v>27</v>
      </c>
      <c r="L15" s="26" t="s">
        <v>12</v>
      </c>
      <c r="M15" s="19"/>
      <c r="N15" s="23">
        <v>80</v>
      </c>
      <c r="O15" s="25"/>
      <c r="P15" s="25"/>
      <c r="Q15" s="26" t="s">
        <v>12</v>
      </c>
    </row>
    <row r="16" spans="2:17" s="10" customFormat="1" ht="12" customHeight="1" x14ac:dyDescent="0.4">
      <c r="B16" s="20">
        <f t="shared" si="2"/>
        <v>13</v>
      </c>
      <c r="C16" s="3">
        <f>C14+7</f>
        <v>46145</v>
      </c>
      <c r="D16" s="5" t="s">
        <v>11</v>
      </c>
      <c r="E16" s="21">
        <v>85</v>
      </c>
      <c r="F16" s="21" t="s">
        <v>42</v>
      </c>
      <c r="G16" s="4" t="s">
        <v>71</v>
      </c>
      <c r="H16" s="19"/>
      <c r="I16" s="8">
        <f t="shared" si="0"/>
        <v>80</v>
      </c>
      <c r="J16" s="39" t="s">
        <v>42</v>
      </c>
      <c r="K16" s="39" t="s">
        <v>34</v>
      </c>
      <c r="L16" s="6"/>
      <c r="M16" s="19"/>
      <c r="N16" s="8">
        <f>E16-15</f>
        <v>70</v>
      </c>
      <c r="O16" s="9" t="s">
        <v>42</v>
      </c>
      <c r="P16" s="9"/>
      <c r="Q16" s="6"/>
    </row>
    <row r="17" spans="2:17" s="10" customFormat="1" ht="12" customHeight="1" x14ac:dyDescent="0.4">
      <c r="B17" s="20">
        <f t="shared" si="2"/>
        <v>14</v>
      </c>
      <c r="C17" s="3">
        <f>C16+7</f>
        <v>46152</v>
      </c>
      <c r="D17" s="5" t="s">
        <v>11</v>
      </c>
      <c r="E17" s="21">
        <v>95</v>
      </c>
      <c r="F17" s="21" t="s">
        <v>84</v>
      </c>
      <c r="G17" s="4" t="s">
        <v>76</v>
      </c>
      <c r="H17" s="19"/>
      <c r="I17" s="8">
        <f t="shared" ref="I17" si="6">E17-5</f>
        <v>90</v>
      </c>
      <c r="J17" s="39" t="s">
        <v>43</v>
      </c>
      <c r="K17" s="39" t="s">
        <v>31</v>
      </c>
      <c r="L17" s="6"/>
      <c r="M17" s="19"/>
      <c r="N17" s="8">
        <f>E17-15</f>
        <v>80</v>
      </c>
      <c r="O17" s="9" t="s">
        <v>110</v>
      </c>
      <c r="P17" s="9" t="s">
        <v>111</v>
      </c>
      <c r="Q17" s="6"/>
    </row>
    <row r="18" spans="2:17" ht="12" customHeight="1" x14ac:dyDescent="0.4">
      <c r="B18" s="20">
        <f t="shared" si="2"/>
        <v>15</v>
      </c>
      <c r="C18" s="24">
        <v>46156</v>
      </c>
      <c r="D18" s="22" t="s">
        <v>7</v>
      </c>
      <c r="E18" s="25">
        <v>180</v>
      </c>
      <c r="F18" s="25" t="s">
        <v>85</v>
      </c>
      <c r="G18" s="26" t="s">
        <v>71</v>
      </c>
      <c r="H18" s="19"/>
      <c r="I18" s="23">
        <v>130</v>
      </c>
      <c r="J18" s="40" t="s">
        <v>44</v>
      </c>
      <c r="K18" s="40" t="s">
        <v>27</v>
      </c>
      <c r="L18" s="26" t="s">
        <v>15</v>
      </c>
      <c r="M18" s="19"/>
      <c r="N18" s="23">
        <v>100</v>
      </c>
      <c r="O18" s="25" t="s">
        <v>135</v>
      </c>
      <c r="P18" s="25" t="s">
        <v>133</v>
      </c>
      <c r="Q18" s="26" t="s">
        <v>15</v>
      </c>
    </row>
    <row r="19" spans="2:17" s="10" customFormat="1" ht="12" customHeight="1" x14ac:dyDescent="0.4">
      <c r="B19" s="20">
        <f t="shared" si="2"/>
        <v>16</v>
      </c>
      <c r="C19" s="3">
        <f>C17+7</f>
        <v>46159</v>
      </c>
      <c r="D19" s="5" t="s">
        <v>11</v>
      </c>
      <c r="E19" s="21">
        <v>95</v>
      </c>
      <c r="F19" s="21" t="s">
        <v>49</v>
      </c>
      <c r="G19" s="4" t="s">
        <v>72</v>
      </c>
      <c r="H19" s="19"/>
      <c r="I19" s="8">
        <f t="shared" si="0"/>
        <v>90</v>
      </c>
      <c r="J19" s="39" t="s">
        <v>45</v>
      </c>
      <c r="K19" s="39" t="s">
        <v>27</v>
      </c>
      <c r="L19" s="6"/>
      <c r="M19" s="19"/>
      <c r="N19" s="8">
        <f t="shared" ref="N19:N23" si="7">E19-15</f>
        <v>80</v>
      </c>
      <c r="O19" s="9" t="s">
        <v>112</v>
      </c>
      <c r="P19" s="9" t="s">
        <v>109</v>
      </c>
      <c r="Q19" s="6"/>
    </row>
    <row r="20" spans="2:17" s="10" customFormat="1" ht="12" customHeight="1" x14ac:dyDescent="0.4">
      <c r="B20" s="20">
        <f t="shared" si="2"/>
        <v>17</v>
      </c>
      <c r="C20" s="3">
        <f>C19+7</f>
        <v>46166</v>
      </c>
      <c r="D20" s="5" t="s">
        <v>11</v>
      </c>
      <c r="E20" s="21">
        <v>95</v>
      </c>
      <c r="F20" s="21" t="s">
        <v>45</v>
      </c>
      <c r="G20" s="4" t="s">
        <v>83</v>
      </c>
      <c r="H20" s="19"/>
      <c r="I20" s="8">
        <f t="shared" si="0"/>
        <v>90</v>
      </c>
      <c r="J20" s="39" t="s">
        <v>46</v>
      </c>
      <c r="K20" s="39" t="s">
        <v>34</v>
      </c>
      <c r="L20" s="6"/>
      <c r="M20" s="19"/>
      <c r="N20" s="8">
        <f t="shared" si="7"/>
        <v>80</v>
      </c>
      <c r="O20" s="9" t="s">
        <v>113</v>
      </c>
      <c r="P20" s="9" t="s">
        <v>111</v>
      </c>
      <c r="Q20" s="6"/>
    </row>
    <row r="21" spans="2:17" ht="12" customHeight="1" x14ac:dyDescent="0.4">
      <c r="B21" s="20">
        <f t="shared" si="2"/>
        <v>18</v>
      </c>
      <c r="C21" s="3">
        <f>C20+7</f>
        <v>46173</v>
      </c>
      <c r="D21" s="5" t="s">
        <v>11</v>
      </c>
      <c r="E21" s="21">
        <v>95</v>
      </c>
      <c r="F21" s="21" t="s">
        <v>86</v>
      </c>
      <c r="G21" s="4" t="s">
        <v>71</v>
      </c>
      <c r="H21" s="19"/>
      <c r="I21" s="8">
        <f>E21-5</f>
        <v>90</v>
      </c>
      <c r="J21" s="39" t="s">
        <v>47</v>
      </c>
      <c r="K21" s="39" t="s">
        <v>32</v>
      </c>
      <c r="L21" s="6"/>
      <c r="M21" s="19"/>
      <c r="N21" s="8">
        <f t="shared" si="7"/>
        <v>80</v>
      </c>
      <c r="O21" s="9" t="s">
        <v>114</v>
      </c>
      <c r="P21" s="9" t="s">
        <v>108</v>
      </c>
      <c r="Q21" s="6"/>
    </row>
    <row r="22" spans="2:17" ht="12" customHeight="1" x14ac:dyDescent="0.4">
      <c r="B22" s="20">
        <f t="shared" si="2"/>
        <v>19</v>
      </c>
      <c r="C22" s="3">
        <f t="shared" ref="C22:C44" si="8">C21+7</f>
        <v>46180</v>
      </c>
      <c r="D22" s="5" t="s">
        <v>11</v>
      </c>
      <c r="E22" s="21">
        <v>95</v>
      </c>
      <c r="F22" s="21" t="s">
        <v>50</v>
      </c>
      <c r="G22" s="4" t="s">
        <v>76</v>
      </c>
      <c r="H22" s="19"/>
      <c r="I22" s="8">
        <f t="shared" ref="I22:I44" si="9">E22-5</f>
        <v>90</v>
      </c>
      <c r="J22" s="39" t="s">
        <v>48</v>
      </c>
      <c r="K22" s="39" t="s">
        <v>27</v>
      </c>
      <c r="L22" s="6"/>
      <c r="M22" s="19"/>
      <c r="N22" s="8">
        <f t="shared" si="7"/>
        <v>80</v>
      </c>
      <c r="O22" s="9" t="s">
        <v>130</v>
      </c>
      <c r="P22" s="9" t="s">
        <v>129</v>
      </c>
      <c r="Q22" s="6"/>
    </row>
    <row r="23" spans="2:17" ht="12" customHeight="1" x14ac:dyDescent="0.4">
      <c r="B23" s="20">
        <f t="shared" si="2"/>
        <v>20</v>
      </c>
      <c r="C23" s="3">
        <f t="shared" si="8"/>
        <v>46187</v>
      </c>
      <c r="D23" s="5" t="s">
        <v>11</v>
      </c>
      <c r="E23" s="21">
        <v>95</v>
      </c>
      <c r="F23" s="39" t="s">
        <v>88</v>
      </c>
      <c r="G23" s="41" t="s">
        <v>74</v>
      </c>
      <c r="H23" s="19"/>
      <c r="I23" s="8">
        <f t="shared" si="9"/>
        <v>90</v>
      </c>
      <c r="J23" s="39" t="s">
        <v>49</v>
      </c>
      <c r="K23" s="39" t="s">
        <v>27</v>
      </c>
      <c r="L23" s="6"/>
      <c r="M23" s="19"/>
      <c r="N23" s="8">
        <f t="shared" si="7"/>
        <v>80</v>
      </c>
      <c r="O23" s="39" t="s">
        <v>115</v>
      </c>
      <c r="P23" s="39" t="s">
        <v>111</v>
      </c>
      <c r="Q23" s="6"/>
    </row>
    <row r="24" spans="2:17" ht="12" customHeight="1" x14ac:dyDescent="0.4">
      <c r="B24" s="20">
        <f t="shared" si="2"/>
        <v>21</v>
      </c>
      <c r="C24" s="24">
        <v>46193</v>
      </c>
      <c r="D24" s="22" t="s">
        <v>7</v>
      </c>
      <c r="E24" s="25">
        <v>150</v>
      </c>
      <c r="F24" s="25" t="s">
        <v>23</v>
      </c>
      <c r="G24" s="26" t="s">
        <v>34</v>
      </c>
      <c r="H24" s="19"/>
      <c r="I24" s="23">
        <v>135</v>
      </c>
      <c r="J24" s="25" t="s">
        <v>23</v>
      </c>
      <c r="K24" s="40" t="s">
        <v>34</v>
      </c>
      <c r="L24" s="26" t="s">
        <v>13</v>
      </c>
      <c r="M24" s="19"/>
      <c r="N24" s="23">
        <v>120</v>
      </c>
      <c r="O24" s="25" t="s">
        <v>23</v>
      </c>
      <c r="P24" s="25" t="s">
        <v>34</v>
      </c>
      <c r="Q24" s="26" t="s">
        <v>13</v>
      </c>
    </row>
    <row r="25" spans="2:17" ht="12" customHeight="1" x14ac:dyDescent="0.4">
      <c r="B25" s="20">
        <f t="shared" si="2"/>
        <v>22</v>
      </c>
      <c r="C25" s="24">
        <f>C24+1</f>
        <v>46194</v>
      </c>
      <c r="D25" s="22" t="s">
        <v>7</v>
      </c>
      <c r="E25" s="25">
        <v>150</v>
      </c>
      <c r="F25" s="25" t="s">
        <v>24</v>
      </c>
      <c r="G25" s="26" t="s">
        <v>34</v>
      </c>
      <c r="H25" s="19"/>
      <c r="I25" s="23">
        <v>135</v>
      </c>
      <c r="J25" s="25" t="s">
        <v>24</v>
      </c>
      <c r="K25" s="40" t="s">
        <v>34</v>
      </c>
      <c r="L25" s="26" t="s">
        <v>13</v>
      </c>
      <c r="M25" s="19"/>
      <c r="N25" s="23">
        <v>120</v>
      </c>
      <c r="O25" s="25" t="s">
        <v>24</v>
      </c>
      <c r="P25" s="25" t="s">
        <v>34</v>
      </c>
      <c r="Q25" s="26" t="s">
        <v>13</v>
      </c>
    </row>
    <row r="26" spans="2:17" ht="12" customHeight="1" x14ac:dyDescent="0.4">
      <c r="B26" s="20">
        <f t="shared" si="2"/>
        <v>23</v>
      </c>
      <c r="C26" s="3">
        <f>C25+7</f>
        <v>46201</v>
      </c>
      <c r="D26" s="5" t="s">
        <v>11</v>
      </c>
      <c r="E26" s="21">
        <v>95</v>
      </c>
      <c r="F26" s="21" t="s">
        <v>89</v>
      </c>
      <c r="G26" s="4" t="s">
        <v>76</v>
      </c>
      <c r="H26" s="19"/>
      <c r="I26" s="8">
        <f t="shared" si="9"/>
        <v>90</v>
      </c>
      <c r="J26" s="39" t="s">
        <v>50</v>
      </c>
      <c r="K26" s="39" t="s">
        <v>51</v>
      </c>
      <c r="L26" s="6"/>
      <c r="M26" s="19"/>
      <c r="N26" s="8">
        <f>E26-15</f>
        <v>80</v>
      </c>
      <c r="O26" s="9" t="s">
        <v>116</v>
      </c>
      <c r="P26" s="9" t="s">
        <v>109</v>
      </c>
      <c r="Q26" s="6"/>
    </row>
    <row r="27" spans="2:17" ht="12" customHeight="1" x14ac:dyDescent="0.4">
      <c r="B27" s="20">
        <f t="shared" si="2"/>
        <v>24</v>
      </c>
      <c r="C27" s="3">
        <f t="shared" si="8"/>
        <v>46208</v>
      </c>
      <c r="D27" s="5" t="s">
        <v>11</v>
      </c>
      <c r="E27" s="21">
        <v>95</v>
      </c>
      <c r="F27" s="21" t="s">
        <v>90</v>
      </c>
      <c r="G27" s="4" t="s">
        <v>74</v>
      </c>
      <c r="H27" s="19"/>
      <c r="I27" s="8">
        <f t="shared" si="9"/>
        <v>90</v>
      </c>
      <c r="J27" s="39" t="s">
        <v>52</v>
      </c>
      <c r="K27" s="39" t="s">
        <v>32</v>
      </c>
      <c r="L27" s="6"/>
      <c r="M27" s="19"/>
      <c r="N27" s="8">
        <f>E27-15</f>
        <v>80</v>
      </c>
      <c r="O27" s="9" t="s">
        <v>117</v>
      </c>
      <c r="P27" s="9" t="s">
        <v>111</v>
      </c>
      <c r="Q27" s="6"/>
    </row>
    <row r="28" spans="2:17" ht="12" customHeight="1" x14ac:dyDescent="0.4">
      <c r="B28" s="20">
        <f t="shared" si="2"/>
        <v>25</v>
      </c>
      <c r="C28" s="3">
        <f t="shared" si="8"/>
        <v>46215</v>
      </c>
      <c r="D28" s="5" t="s">
        <v>11</v>
      </c>
      <c r="E28" s="21">
        <v>95</v>
      </c>
      <c r="F28" s="21" t="s">
        <v>91</v>
      </c>
      <c r="G28" s="4" t="s">
        <v>83</v>
      </c>
      <c r="H28" s="19"/>
      <c r="I28" s="8">
        <f t="shared" si="9"/>
        <v>90</v>
      </c>
      <c r="J28" s="39" t="s">
        <v>53</v>
      </c>
      <c r="K28" s="39" t="s">
        <v>27</v>
      </c>
      <c r="L28" s="6"/>
      <c r="M28" s="19"/>
      <c r="N28" s="8">
        <f>E28-15</f>
        <v>80</v>
      </c>
      <c r="O28" s="9" t="s">
        <v>118</v>
      </c>
      <c r="P28" s="9" t="s">
        <v>108</v>
      </c>
      <c r="Q28" s="6"/>
    </row>
    <row r="29" spans="2:17" ht="12" customHeight="1" x14ac:dyDescent="0.4">
      <c r="B29" s="20">
        <f t="shared" si="2"/>
        <v>26</v>
      </c>
      <c r="C29" s="3">
        <f>C28+7</f>
        <v>46222</v>
      </c>
      <c r="D29" s="5" t="s">
        <v>11</v>
      </c>
      <c r="E29" s="21">
        <v>95</v>
      </c>
      <c r="F29" s="21" t="s">
        <v>92</v>
      </c>
      <c r="G29" s="4" t="s">
        <v>76</v>
      </c>
      <c r="H29" s="19"/>
      <c r="I29" s="8">
        <f t="shared" si="9"/>
        <v>90</v>
      </c>
      <c r="J29" s="39" t="s">
        <v>64</v>
      </c>
      <c r="K29" s="39" t="s">
        <v>69</v>
      </c>
      <c r="L29" s="6"/>
      <c r="M29" s="19"/>
      <c r="N29" s="8">
        <f>E29-15</f>
        <v>80</v>
      </c>
      <c r="O29" s="9" t="s">
        <v>119</v>
      </c>
      <c r="P29" s="9" t="s">
        <v>109</v>
      </c>
      <c r="Q29" s="6"/>
    </row>
    <row r="30" spans="2:17" ht="12" customHeight="1" x14ac:dyDescent="0.4">
      <c r="B30" s="20">
        <f t="shared" si="2"/>
        <v>27</v>
      </c>
      <c r="C30" s="24">
        <v>45859</v>
      </c>
      <c r="D30" s="22" t="s">
        <v>7</v>
      </c>
      <c r="E30" s="25">
        <v>150</v>
      </c>
      <c r="F30" s="25" t="s">
        <v>93</v>
      </c>
      <c r="G30" s="26" t="s">
        <v>76</v>
      </c>
      <c r="H30" s="19"/>
      <c r="I30" s="23">
        <v>140</v>
      </c>
      <c r="J30" s="40" t="s">
        <v>92</v>
      </c>
      <c r="K30" s="40" t="s">
        <v>132</v>
      </c>
      <c r="L30" s="26" t="s">
        <v>14</v>
      </c>
      <c r="M30" s="19"/>
      <c r="N30" s="23">
        <v>75</v>
      </c>
      <c r="O30" s="25"/>
      <c r="P30" s="25"/>
      <c r="Q30" s="26" t="s">
        <v>14</v>
      </c>
    </row>
    <row r="31" spans="2:17" s="7" customFormat="1" ht="12" customHeight="1" x14ac:dyDescent="0.4">
      <c r="B31" s="20">
        <f t="shared" si="2"/>
        <v>28</v>
      </c>
      <c r="C31" s="3">
        <f>C29+7</f>
        <v>46229</v>
      </c>
      <c r="D31" s="5" t="s">
        <v>11</v>
      </c>
      <c r="E31" s="21">
        <v>95</v>
      </c>
      <c r="F31" s="21" t="s">
        <v>94</v>
      </c>
      <c r="G31" s="4" t="s">
        <v>71</v>
      </c>
      <c r="H31" s="19"/>
      <c r="I31" s="8">
        <f t="shared" si="9"/>
        <v>90</v>
      </c>
      <c r="J31" s="39" t="s">
        <v>55</v>
      </c>
      <c r="K31" s="39" t="s">
        <v>36</v>
      </c>
      <c r="L31" s="6"/>
      <c r="M31" s="19"/>
      <c r="N31" s="8">
        <f>E31-15</f>
        <v>80</v>
      </c>
      <c r="O31" s="9"/>
      <c r="P31" s="9"/>
      <c r="Q31" s="6"/>
    </row>
    <row r="32" spans="2:17" ht="12" customHeight="1" x14ac:dyDescent="0.4">
      <c r="B32" s="20">
        <f t="shared" si="2"/>
        <v>29</v>
      </c>
      <c r="C32" s="3">
        <f>C31+7</f>
        <v>46236</v>
      </c>
      <c r="D32" s="5" t="s">
        <v>11</v>
      </c>
      <c r="E32" s="21">
        <v>95</v>
      </c>
      <c r="F32" s="21" t="s">
        <v>95</v>
      </c>
      <c r="G32" s="4" t="s">
        <v>83</v>
      </c>
      <c r="H32" s="19"/>
      <c r="I32" s="8">
        <f t="shared" si="9"/>
        <v>90</v>
      </c>
      <c r="J32" s="39" t="s">
        <v>56</v>
      </c>
      <c r="K32" s="39" t="s">
        <v>34</v>
      </c>
      <c r="L32" s="6"/>
      <c r="M32" s="19"/>
      <c r="N32" s="8">
        <f>E32-15</f>
        <v>80</v>
      </c>
      <c r="O32" s="9" t="s">
        <v>110</v>
      </c>
      <c r="P32" s="9" t="s">
        <v>120</v>
      </c>
      <c r="Q32" s="6"/>
    </row>
    <row r="33" spans="2:17" ht="12" customHeight="1" x14ac:dyDescent="0.4">
      <c r="B33" s="20">
        <f t="shared" si="2"/>
        <v>30</v>
      </c>
      <c r="C33" s="3">
        <f>C32+7</f>
        <v>46243</v>
      </c>
      <c r="D33" s="5" t="s">
        <v>11</v>
      </c>
      <c r="E33" s="21">
        <v>95</v>
      </c>
      <c r="F33" s="21" t="s">
        <v>96</v>
      </c>
      <c r="G33" s="4" t="s">
        <v>72</v>
      </c>
      <c r="H33" s="19"/>
      <c r="I33" s="8">
        <f t="shared" si="9"/>
        <v>90</v>
      </c>
      <c r="J33" s="39" t="s">
        <v>57</v>
      </c>
      <c r="K33" s="39" t="s">
        <v>27</v>
      </c>
      <c r="L33" s="6"/>
      <c r="M33" s="19"/>
      <c r="N33" s="8">
        <f>E33-15</f>
        <v>80</v>
      </c>
      <c r="O33" s="9" t="s">
        <v>131</v>
      </c>
      <c r="P33" s="9" t="s">
        <v>129</v>
      </c>
      <c r="Q33" s="6"/>
    </row>
    <row r="34" spans="2:17" ht="12" customHeight="1" x14ac:dyDescent="0.4">
      <c r="B34" s="20">
        <f t="shared" si="2"/>
        <v>31</v>
      </c>
      <c r="C34" s="24">
        <v>45884</v>
      </c>
      <c r="D34" s="22" t="s">
        <v>7</v>
      </c>
      <c r="E34" s="25">
        <v>180</v>
      </c>
      <c r="F34" s="25" t="s">
        <v>97</v>
      </c>
      <c r="G34" s="26" t="s">
        <v>71</v>
      </c>
      <c r="H34" s="19"/>
      <c r="I34" s="23">
        <v>150</v>
      </c>
      <c r="J34" s="40" t="s">
        <v>58</v>
      </c>
      <c r="K34" s="40" t="s">
        <v>34</v>
      </c>
      <c r="L34" s="26" t="s">
        <v>16</v>
      </c>
      <c r="M34" s="19"/>
      <c r="N34" s="23">
        <v>100</v>
      </c>
      <c r="O34" s="25" t="s">
        <v>57</v>
      </c>
      <c r="P34" s="25" t="s">
        <v>108</v>
      </c>
      <c r="Q34" s="26" t="s">
        <v>16</v>
      </c>
    </row>
    <row r="35" spans="2:17" ht="12" customHeight="1" x14ac:dyDescent="0.4">
      <c r="B35" s="20">
        <f t="shared" si="2"/>
        <v>32</v>
      </c>
      <c r="C35" s="3">
        <f>C33+7</f>
        <v>46250</v>
      </c>
      <c r="D35" s="5" t="s">
        <v>11</v>
      </c>
      <c r="E35" s="21">
        <v>95</v>
      </c>
      <c r="F35" s="21" t="s">
        <v>98</v>
      </c>
      <c r="G35" s="4" t="s">
        <v>74</v>
      </c>
      <c r="H35" s="19"/>
      <c r="I35" s="8">
        <f>E35-5</f>
        <v>90</v>
      </c>
      <c r="J35" s="39" t="s">
        <v>59</v>
      </c>
      <c r="K35" s="39" t="s">
        <v>34</v>
      </c>
      <c r="L35" s="6"/>
      <c r="M35" s="19"/>
      <c r="N35" s="8">
        <f t="shared" ref="N35:N44" si="10">E35-15</f>
        <v>80</v>
      </c>
      <c r="O35" s="9"/>
      <c r="P35" s="9"/>
      <c r="Q35" s="6"/>
    </row>
    <row r="36" spans="2:17" ht="12" customHeight="1" x14ac:dyDescent="0.4">
      <c r="B36" s="20">
        <f t="shared" si="2"/>
        <v>33</v>
      </c>
      <c r="C36" s="3">
        <f>C35+7</f>
        <v>46257</v>
      </c>
      <c r="D36" s="5" t="s">
        <v>11</v>
      </c>
      <c r="E36" s="21">
        <v>95</v>
      </c>
      <c r="F36" s="21" t="s">
        <v>54</v>
      </c>
      <c r="G36" s="4" t="s">
        <v>76</v>
      </c>
      <c r="H36" s="19"/>
      <c r="I36" s="8">
        <f t="shared" si="9"/>
        <v>90</v>
      </c>
      <c r="J36" s="39" t="s">
        <v>60</v>
      </c>
      <c r="K36" s="39" t="s">
        <v>27</v>
      </c>
      <c r="L36" s="6"/>
      <c r="M36" s="19"/>
      <c r="N36" s="8">
        <f t="shared" si="10"/>
        <v>80</v>
      </c>
      <c r="O36" s="9" t="s">
        <v>121</v>
      </c>
      <c r="P36" s="9" t="s">
        <v>111</v>
      </c>
      <c r="Q36" s="6"/>
    </row>
    <row r="37" spans="2:17" ht="12" customHeight="1" x14ac:dyDescent="0.4">
      <c r="B37" s="20">
        <f t="shared" si="2"/>
        <v>34</v>
      </c>
      <c r="C37" s="3">
        <f t="shared" ref="C37:C38" si="11">C36+7</f>
        <v>46264</v>
      </c>
      <c r="D37" s="5" t="s">
        <v>11</v>
      </c>
      <c r="E37" s="21">
        <v>95</v>
      </c>
      <c r="F37" s="21" t="s">
        <v>47</v>
      </c>
      <c r="G37" s="4" t="s">
        <v>74</v>
      </c>
      <c r="H37" s="19"/>
      <c r="I37" s="8">
        <f t="shared" si="9"/>
        <v>90</v>
      </c>
      <c r="J37" s="39" t="s">
        <v>61</v>
      </c>
      <c r="K37" s="39" t="s">
        <v>36</v>
      </c>
      <c r="L37" s="6"/>
      <c r="M37" s="19"/>
      <c r="N37" s="8">
        <f t="shared" si="10"/>
        <v>80</v>
      </c>
      <c r="O37" s="9" t="s">
        <v>122</v>
      </c>
      <c r="P37" s="9" t="s">
        <v>108</v>
      </c>
      <c r="Q37" s="6"/>
    </row>
    <row r="38" spans="2:17" ht="12" customHeight="1" x14ac:dyDescent="0.4">
      <c r="B38" s="20">
        <f t="shared" si="2"/>
        <v>35</v>
      </c>
      <c r="C38" s="3">
        <f t="shared" si="11"/>
        <v>46271</v>
      </c>
      <c r="D38" s="5" t="s">
        <v>8</v>
      </c>
      <c r="E38" s="21">
        <v>80</v>
      </c>
      <c r="F38" s="21" t="s">
        <v>99</v>
      </c>
      <c r="G38" s="4" t="s">
        <v>76</v>
      </c>
      <c r="H38" s="19"/>
      <c r="I38" s="8">
        <f t="shared" si="9"/>
        <v>75</v>
      </c>
      <c r="J38" s="39" t="s">
        <v>62</v>
      </c>
      <c r="K38" s="39" t="s">
        <v>32</v>
      </c>
      <c r="L38" s="6"/>
      <c r="M38" s="19"/>
      <c r="N38" s="8">
        <f t="shared" si="10"/>
        <v>65</v>
      </c>
      <c r="O38" s="9" t="s">
        <v>123</v>
      </c>
      <c r="P38" s="9" t="s">
        <v>109</v>
      </c>
      <c r="Q38" s="6"/>
    </row>
    <row r="39" spans="2:17" ht="12" customHeight="1" x14ac:dyDescent="0.4">
      <c r="B39" s="20">
        <f t="shared" si="2"/>
        <v>36</v>
      </c>
      <c r="C39" s="3">
        <f>C38+7</f>
        <v>46278</v>
      </c>
      <c r="D39" s="5" t="s">
        <v>8</v>
      </c>
      <c r="E39" s="21">
        <v>80</v>
      </c>
      <c r="F39" s="21" t="s">
        <v>100</v>
      </c>
      <c r="G39" s="4" t="s">
        <v>83</v>
      </c>
      <c r="H39" s="19"/>
      <c r="I39" s="8">
        <f t="shared" si="9"/>
        <v>75</v>
      </c>
      <c r="J39" s="39" t="s">
        <v>63</v>
      </c>
      <c r="K39" s="39" t="s">
        <v>31</v>
      </c>
      <c r="L39" s="6"/>
      <c r="M39" s="19"/>
      <c r="N39" s="8">
        <f t="shared" si="10"/>
        <v>65</v>
      </c>
      <c r="O39" s="9" t="s">
        <v>124</v>
      </c>
      <c r="P39" s="9" t="s">
        <v>106</v>
      </c>
      <c r="Q39" s="6"/>
    </row>
    <row r="40" spans="2:17" ht="12" customHeight="1" x14ac:dyDescent="0.4">
      <c r="B40" s="20">
        <f t="shared" si="2"/>
        <v>37</v>
      </c>
      <c r="C40" s="3">
        <f t="shared" si="8"/>
        <v>46285</v>
      </c>
      <c r="D40" s="5" t="s">
        <v>8</v>
      </c>
      <c r="E40" s="21">
        <v>80</v>
      </c>
      <c r="F40" s="21" t="s">
        <v>101</v>
      </c>
      <c r="G40" s="4" t="s">
        <v>76</v>
      </c>
      <c r="H40" s="19"/>
      <c r="I40" s="8">
        <f t="shared" si="9"/>
        <v>75</v>
      </c>
      <c r="J40" s="39" t="s">
        <v>137</v>
      </c>
      <c r="K40" s="39" t="s">
        <v>27</v>
      </c>
      <c r="L40" s="6"/>
      <c r="M40" s="19"/>
      <c r="N40" s="8">
        <f t="shared" si="10"/>
        <v>65</v>
      </c>
      <c r="O40" s="9" t="s">
        <v>125</v>
      </c>
      <c r="P40" s="9" t="s">
        <v>120</v>
      </c>
      <c r="Q40" s="6"/>
    </row>
    <row r="41" spans="2:17" ht="12" customHeight="1" x14ac:dyDescent="0.4">
      <c r="B41" s="20">
        <f t="shared" si="2"/>
        <v>38</v>
      </c>
      <c r="C41" s="3">
        <f t="shared" si="8"/>
        <v>46292</v>
      </c>
      <c r="D41" s="5" t="s">
        <v>8</v>
      </c>
      <c r="E41" s="21">
        <v>80</v>
      </c>
      <c r="F41" s="21" t="s">
        <v>60</v>
      </c>
      <c r="G41" s="4" t="s">
        <v>71</v>
      </c>
      <c r="H41" s="19"/>
      <c r="I41" s="8">
        <f t="shared" si="9"/>
        <v>75</v>
      </c>
      <c r="J41" s="39" t="s">
        <v>65</v>
      </c>
      <c r="K41" s="39" t="s">
        <v>34</v>
      </c>
      <c r="L41" s="6"/>
      <c r="M41" s="19"/>
      <c r="N41" s="8">
        <f t="shared" si="10"/>
        <v>65</v>
      </c>
      <c r="O41" s="9" t="s">
        <v>136</v>
      </c>
      <c r="P41" s="9" t="s">
        <v>133</v>
      </c>
      <c r="Q41" s="6"/>
    </row>
    <row r="42" spans="2:17" ht="12" customHeight="1" x14ac:dyDescent="0.4">
      <c r="B42" s="20">
        <f t="shared" si="2"/>
        <v>39</v>
      </c>
      <c r="C42" s="3">
        <f t="shared" si="8"/>
        <v>46299</v>
      </c>
      <c r="D42" s="5" t="s">
        <v>7</v>
      </c>
      <c r="E42" s="21">
        <v>70</v>
      </c>
      <c r="F42" s="21" t="s">
        <v>102</v>
      </c>
      <c r="G42" s="4" t="s">
        <v>74</v>
      </c>
      <c r="H42" s="19"/>
      <c r="I42" s="8">
        <f t="shared" si="9"/>
        <v>65</v>
      </c>
      <c r="J42" s="39" t="s">
        <v>138</v>
      </c>
      <c r="K42" s="39" t="s">
        <v>27</v>
      </c>
      <c r="L42" s="6"/>
      <c r="M42" s="19"/>
      <c r="N42" s="8">
        <f t="shared" si="10"/>
        <v>55</v>
      </c>
      <c r="O42" s="9"/>
      <c r="P42" s="9"/>
      <c r="Q42" s="6"/>
    </row>
    <row r="43" spans="2:17" ht="12" customHeight="1" x14ac:dyDescent="0.4">
      <c r="B43" s="20">
        <f t="shared" si="2"/>
        <v>40</v>
      </c>
      <c r="C43" s="3">
        <f t="shared" si="8"/>
        <v>46306</v>
      </c>
      <c r="D43" s="5" t="s">
        <v>7</v>
      </c>
      <c r="E43" s="21">
        <v>70</v>
      </c>
      <c r="F43" s="21" t="s">
        <v>103</v>
      </c>
      <c r="G43" s="4" t="s">
        <v>83</v>
      </c>
      <c r="H43" s="19"/>
      <c r="I43" s="8">
        <f t="shared" si="9"/>
        <v>65</v>
      </c>
      <c r="J43" s="39" t="s">
        <v>67</v>
      </c>
      <c r="K43" s="39" t="s">
        <v>34</v>
      </c>
      <c r="L43" s="6"/>
      <c r="M43" s="19"/>
      <c r="N43" s="8">
        <f t="shared" si="10"/>
        <v>55</v>
      </c>
      <c r="O43" s="9" t="s">
        <v>126</v>
      </c>
      <c r="P43" s="9" t="s">
        <v>109</v>
      </c>
      <c r="Q43" s="6"/>
    </row>
    <row r="44" spans="2:17" ht="12" customHeight="1" x14ac:dyDescent="0.4">
      <c r="B44" s="20">
        <f t="shared" si="2"/>
        <v>41</v>
      </c>
      <c r="C44" s="3">
        <f t="shared" si="8"/>
        <v>46313</v>
      </c>
      <c r="D44" s="5" t="s">
        <v>7</v>
      </c>
      <c r="E44" s="21">
        <v>70</v>
      </c>
      <c r="F44" s="21" t="s">
        <v>104</v>
      </c>
      <c r="G44" s="4" t="s">
        <v>76</v>
      </c>
      <c r="H44" s="19"/>
      <c r="I44" s="8">
        <f t="shared" si="9"/>
        <v>65</v>
      </c>
      <c r="J44" s="39" t="s">
        <v>68</v>
      </c>
      <c r="K44" s="39" t="s">
        <v>27</v>
      </c>
      <c r="L44" s="6"/>
      <c r="M44" s="19"/>
      <c r="N44" s="8">
        <f t="shared" si="10"/>
        <v>55</v>
      </c>
      <c r="O44" s="9"/>
      <c r="P44" s="9"/>
      <c r="Q44" s="6"/>
    </row>
    <row r="45" spans="2:17" ht="12" customHeight="1" thickBot="1" x14ac:dyDescent="0.45">
      <c r="B45" s="27">
        <f>B44+1</f>
        <v>42</v>
      </c>
      <c r="C45" s="28">
        <f>C44+7</f>
        <v>46320</v>
      </c>
      <c r="D45" s="29" t="s">
        <v>7</v>
      </c>
      <c r="E45" s="30">
        <v>45</v>
      </c>
      <c r="F45" s="30" t="s">
        <v>17</v>
      </c>
      <c r="G45" s="31" t="s">
        <v>76</v>
      </c>
      <c r="H45" s="19"/>
      <c r="I45" s="27">
        <v>40</v>
      </c>
      <c r="J45" s="30" t="str">
        <f>F45</f>
        <v>Afsluitrit</v>
      </c>
      <c r="K45" s="30" t="s">
        <v>34</v>
      </c>
      <c r="L45" s="31" t="s">
        <v>17</v>
      </c>
      <c r="M45" s="19"/>
      <c r="N45" s="27">
        <v>35</v>
      </c>
      <c r="O45" s="30" t="str">
        <f>F45</f>
        <v>Afsluitrit</v>
      </c>
      <c r="P45" s="30" t="s">
        <v>22</v>
      </c>
      <c r="Q45" s="31" t="str">
        <f>L45</f>
        <v>Afsluitrit</v>
      </c>
    </row>
    <row r="46" spans="2:17" ht="12" customHeight="1" thickTop="1" x14ac:dyDescent="0.4"/>
    <row r="47" spans="2:17" ht="12" customHeight="1" x14ac:dyDescent="0.4"/>
  </sheetData>
  <printOptions horizontalCentered="1"/>
  <pageMargins left="0.19685039370078741" right="0.19685039370078741" top="0" bottom="0" header="0.31496062992125984" footer="0.31496062992125984"/>
  <pageSetup paperSize="9" orientation="landscape" r:id="rId1"/>
  <headerFooter>
    <oddHeader>&amp;C&amp;"Calibri"&amp;10 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9"/>
  <sheetViews>
    <sheetView topLeftCell="A15" zoomScale="115" zoomScaleNormal="115" workbookViewId="0">
      <selection activeCell="F45" sqref="F45"/>
    </sheetView>
  </sheetViews>
  <sheetFormatPr defaultRowHeight="14.15" x14ac:dyDescent="0.4"/>
  <cols>
    <col min="1" max="1" width="5.69140625" customWidth="1"/>
    <col min="2" max="2" width="3.69140625" customWidth="1"/>
    <col min="3" max="3" width="10.69140625" bestFit="1" customWidth="1"/>
    <col min="4" max="4" width="9.3046875" customWidth="1"/>
    <col min="5" max="5" width="6.3828125" customWidth="1"/>
    <col min="6" max="6" width="23.84375" customWidth="1"/>
    <col min="8" max="8" width="23.84375" customWidth="1"/>
  </cols>
  <sheetData>
    <row r="1" spans="2:8" ht="26.25" thickBot="1" x14ac:dyDescent="0.75">
      <c r="B1" s="1" t="str">
        <f>'Overzicht 31+28+25'!B1</f>
        <v>Overzicht ritten 2026</v>
      </c>
      <c r="C1" s="2"/>
      <c r="D1" s="2"/>
      <c r="E1" s="2"/>
      <c r="F1" s="2"/>
      <c r="G1" s="2"/>
      <c r="H1" s="2" t="str">
        <f>F2</f>
        <v>Groep 31</v>
      </c>
    </row>
    <row r="2" spans="2:8" ht="16.55" customHeight="1" thickTop="1" x14ac:dyDescent="0.4">
      <c r="B2" s="11"/>
      <c r="C2" s="12"/>
      <c r="D2" s="12"/>
      <c r="E2" s="12"/>
      <c r="F2" s="13" t="s">
        <v>18</v>
      </c>
      <c r="G2" s="12"/>
      <c r="H2" s="34"/>
    </row>
    <row r="3" spans="2:8" ht="16.55" customHeight="1" x14ac:dyDescent="0.4">
      <c r="B3" s="16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  <c r="H3" s="35" t="s">
        <v>6</v>
      </c>
    </row>
    <row r="4" spans="2:8" ht="16.55" customHeight="1" x14ac:dyDescent="0.4">
      <c r="B4" s="20">
        <f>'Overzicht 31+28+25'!B4</f>
        <v>1</v>
      </c>
      <c r="C4" s="3">
        <f>'Overzicht 31+28+25'!C4</f>
        <v>46075</v>
      </c>
      <c r="D4" s="5" t="str">
        <f>'Overzicht 31+28+25'!D4</f>
        <v>9u00'</v>
      </c>
      <c r="E4" s="21">
        <f>'Overzicht 31+28+25'!E4</f>
        <v>70</v>
      </c>
      <c r="F4" s="21" t="str">
        <f>'Overzicht 31+28+25'!F4</f>
        <v>Alken</v>
      </c>
      <c r="G4" s="21" t="str">
        <f>'Overzicht 31+28+25'!G4</f>
        <v>Ludwig</v>
      </c>
      <c r="H4" s="36">
        <f>'Overzicht 31+28+25'!L4</f>
        <v>0</v>
      </c>
    </row>
    <row r="5" spans="2:8" ht="16.55" customHeight="1" x14ac:dyDescent="0.4">
      <c r="B5" s="20">
        <f>'Overzicht 31+28+25'!B5</f>
        <v>2</v>
      </c>
      <c r="C5" s="3">
        <f>'Overzicht 31+28+25'!C5</f>
        <v>46082</v>
      </c>
      <c r="D5" s="5" t="str">
        <f>'Overzicht 31+28+25'!D5</f>
        <v>9u00'</v>
      </c>
      <c r="E5" s="21">
        <f>'Overzicht 31+28+25'!E5</f>
        <v>70</v>
      </c>
      <c r="F5" s="21" t="str">
        <f>'Overzicht 31+28+25'!F5</f>
        <v>Orp</v>
      </c>
      <c r="G5" s="21" t="str">
        <f>'Overzicht 31+28+25'!G5</f>
        <v>Andy</v>
      </c>
      <c r="H5" s="36">
        <f>'Overzicht 31+28+25'!L5</f>
        <v>0</v>
      </c>
    </row>
    <row r="6" spans="2:8" ht="16.55" customHeight="1" x14ac:dyDescent="0.4">
      <c r="B6" s="20">
        <f>'Overzicht 31+28+25'!B6</f>
        <v>3</v>
      </c>
      <c r="C6" s="3">
        <f>'Overzicht 31+28+25'!C6</f>
        <v>46089</v>
      </c>
      <c r="D6" s="5" t="str">
        <f>'Overzicht 31+28+25'!D6</f>
        <v>9u00'</v>
      </c>
      <c r="E6" s="21">
        <f>'Overzicht 31+28+25'!E6</f>
        <v>70</v>
      </c>
      <c r="F6" s="21" t="str">
        <f>'Overzicht 31+28+25'!F6</f>
        <v>Mielen-Boven-Aalst</v>
      </c>
      <c r="G6" s="21" t="str">
        <f>'Overzicht 31+28+25'!G6</f>
        <v>Steven</v>
      </c>
      <c r="H6" s="36">
        <f>'Overzicht 31+28+25'!L6</f>
        <v>0</v>
      </c>
    </row>
    <row r="7" spans="2:8" ht="16.55" customHeight="1" x14ac:dyDescent="0.4">
      <c r="B7" s="20">
        <f>'Overzicht 31+28+25'!B7</f>
        <v>4</v>
      </c>
      <c r="C7" s="3">
        <f>'Overzicht 31+28+25'!C7</f>
        <v>46096</v>
      </c>
      <c r="D7" s="5" t="str">
        <f>'Overzicht 31+28+25'!D7</f>
        <v>9u00'</v>
      </c>
      <c r="E7" s="21">
        <f>'Overzicht 31+28+25'!E7</f>
        <v>70</v>
      </c>
      <c r="F7" s="21" t="str">
        <f>'Overzicht 31+28+25'!F7</f>
        <v>Lummen</v>
      </c>
      <c r="G7" s="21" t="str">
        <f>'Overzicht 31+28+25'!G7</f>
        <v>Seppe</v>
      </c>
      <c r="H7" s="36">
        <f>'Overzicht 31+28+25'!L7</f>
        <v>0</v>
      </c>
    </row>
    <row r="8" spans="2:8" ht="16.55" customHeight="1" x14ac:dyDescent="0.4">
      <c r="B8" s="20">
        <f>'Overzicht 31+28+25'!B8</f>
        <v>5</v>
      </c>
      <c r="C8" s="3">
        <f>'Overzicht 31+28+25'!C8</f>
        <v>46103</v>
      </c>
      <c r="D8" s="5" t="str">
        <f>'Overzicht 31+28+25'!D8</f>
        <v>9u00'</v>
      </c>
      <c r="E8" s="21">
        <f>'Overzicht 31+28+25'!E8</f>
        <v>70</v>
      </c>
      <c r="F8" s="21" t="str">
        <f>'Overzicht 31+28+25'!F8</f>
        <v>Hoegaarden</v>
      </c>
      <c r="G8" s="21" t="str">
        <f>'Overzicht 31+28+25'!G8</f>
        <v>Ludwig</v>
      </c>
      <c r="H8" s="36">
        <f>'Overzicht 31+28+25'!L8</f>
        <v>0</v>
      </c>
    </row>
    <row r="9" spans="2:8" ht="16.55" customHeight="1" x14ac:dyDescent="0.4">
      <c r="B9" s="20">
        <f>'Overzicht 31+28+25'!B9</f>
        <v>6</v>
      </c>
      <c r="C9" s="3">
        <f>'Overzicht 31+28+25'!C9</f>
        <v>46110</v>
      </c>
      <c r="D9" s="5" t="str">
        <f>'Overzicht 31+28+25'!D9</f>
        <v>9u00'</v>
      </c>
      <c r="E9" s="21">
        <f>'Overzicht 31+28+25'!E9</f>
        <v>70</v>
      </c>
      <c r="F9" s="21" t="s">
        <v>127</v>
      </c>
      <c r="G9" s="21" t="str">
        <f>'Overzicht 31+28+25'!G9</f>
        <v>Seppe</v>
      </c>
      <c r="H9" s="36" t="str">
        <f>'Overzicht 31+28+25'!L9</f>
        <v>Zomeruur</v>
      </c>
    </row>
    <row r="10" spans="2:8" ht="16.55" customHeight="1" x14ac:dyDescent="0.4">
      <c r="B10" s="20">
        <f>'Overzicht 31+28+25'!B10</f>
        <v>7</v>
      </c>
      <c r="C10" s="3">
        <f>'Overzicht 31+28+25'!C10</f>
        <v>46117</v>
      </c>
      <c r="D10" s="5" t="str">
        <f>'Overzicht 31+28+25'!D10</f>
        <v>8u30'</v>
      </c>
      <c r="E10" s="21">
        <f>'Overzicht 31+28+25'!E10</f>
        <v>80</v>
      </c>
      <c r="F10" s="21" t="str">
        <f>'Overzicht 31+28+25'!F10</f>
        <v>Halveweg</v>
      </c>
      <c r="G10" s="21" t="str">
        <f>'Overzicht 31+28+25'!G10</f>
        <v>Steven</v>
      </c>
      <c r="H10" s="36">
        <f>'Overzicht 31+28+25'!L10</f>
        <v>0</v>
      </c>
    </row>
    <row r="11" spans="2:8" ht="16.55" customHeight="1" x14ac:dyDescent="0.4">
      <c r="B11" s="20">
        <f>'Overzicht 31+28+25'!B11</f>
        <v>8</v>
      </c>
      <c r="C11" s="24">
        <f>'Overzicht 31+28+25'!C11</f>
        <v>46118</v>
      </c>
      <c r="D11" s="22" t="str">
        <f>'Overzicht 31+28+25'!D11</f>
        <v>9u00'</v>
      </c>
      <c r="E11" s="25">
        <f>'Overzicht 31+28+25'!E11</f>
        <v>170</v>
      </c>
      <c r="F11" s="25" t="str">
        <f>'Overzicht 31+28+25'!F11</f>
        <v>Kempenrit</v>
      </c>
      <c r="G11" s="25" t="str">
        <f>'Overzicht 31+28+25'!G11</f>
        <v>Ludwig</v>
      </c>
      <c r="H11" s="37" t="str">
        <f>'Overzicht 31+28+25'!L11</f>
        <v>Paasmaandag</v>
      </c>
    </row>
    <row r="12" spans="2:8" ht="16.55" customHeight="1" x14ac:dyDescent="0.4">
      <c r="B12" s="20">
        <f>'Overzicht 31+28+25'!B12</f>
        <v>9</v>
      </c>
      <c r="C12" s="3">
        <f>'Overzicht 31+28+25'!C12</f>
        <v>46124</v>
      </c>
      <c r="D12" s="5" t="str">
        <f>'Overzicht 31+28+25'!D12</f>
        <v>8u30'</v>
      </c>
      <c r="E12" s="21">
        <f>'Overzicht 31+28+25'!E12</f>
        <v>80</v>
      </c>
      <c r="F12" s="21" t="str">
        <f>'Overzicht 31+28+25'!F12</f>
        <v>Merdorp</v>
      </c>
      <c r="G12" s="21" t="str">
        <f>'Overzicht 31+28+25'!G12</f>
        <v>Seppe</v>
      </c>
      <c r="H12" s="36">
        <f>'Overzicht 31+28+25'!L12</f>
        <v>0</v>
      </c>
    </row>
    <row r="13" spans="2:8" ht="16.55" customHeight="1" x14ac:dyDescent="0.4">
      <c r="B13" s="20">
        <f>'Overzicht 31+28+25'!B13</f>
        <v>10</v>
      </c>
      <c r="C13" s="3">
        <f>'Overzicht 31+28+25'!C13</f>
        <v>46131</v>
      </c>
      <c r="D13" s="5" t="str">
        <f>'Overzicht 31+28+25'!D13</f>
        <v>8u30'</v>
      </c>
      <c r="E13" s="21">
        <f>'Overzicht 31+28+25'!E13</f>
        <v>80</v>
      </c>
      <c r="F13" s="21" t="str">
        <f>'Overzicht 31+28+25'!F13</f>
        <v>Widooie</v>
      </c>
      <c r="G13" s="21" t="str">
        <f>'Overzicht 31+28+25'!G13</f>
        <v>Steven</v>
      </c>
      <c r="H13" s="36">
        <f>'Overzicht 31+28+25'!L13</f>
        <v>0</v>
      </c>
    </row>
    <row r="14" spans="2:8" ht="16.55" customHeight="1" x14ac:dyDescent="0.4">
      <c r="B14" s="20">
        <f>'Overzicht 31+28+25'!B14</f>
        <v>11</v>
      </c>
      <c r="C14" s="3">
        <f>'Overzicht 31+28+25'!C14</f>
        <v>46138</v>
      </c>
      <c r="D14" s="5" t="str">
        <f>'Overzicht 31+28+25'!D14</f>
        <v>8u30'</v>
      </c>
      <c r="E14" s="21">
        <f>'Overzicht 31+28+25'!E14</f>
        <v>80</v>
      </c>
      <c r="F14" s="21" t="str">
        <f>'Overzicht 31+28+25'!F14</f>
        <v>Faimes</v>
      </c>
      <c r="G14" s="21" t="str">
        <f>'Overzicht 31+28+25'!G14</f>
        <v>Joachim</v>
      </c>
      <c r="H14" s="36">
        <f>'Overzicht 31+28+25'!L14</f>
        <v>0</v>
      </c>
    </row>
    <row r="15" spans="2:8" ht="16.55" customHeight="1" x14ac:dyDescent="0.4">
      <c r="B15" s="20">
        <f>'Overzicht 31+28+25'!B15</f>
        <v>12</v>
      </c>
      <c r="C15" s="24">
        <f>'Overzicht 31+28+25'!C15</f>
        <v>45778</v>
      </c>
      <c r="D15" s="22" t="str">
        <f>'Overzicht 31+28+25'!D15</f>
        <v>9u00'</v>
      </c>
      <c r="E15" s="25">
        <f>'Overzicht 31+28+25'!E15</f>
        <v>180</v>
      </c>
      <c r="F15" s="25" t="str">
        <f>'Overzicht 31+28+25'!F15</f>
        <v>Nieuwe Hoei klassieker</v>
      </c>
      <c r="G15" s="25" t="str">
        <f>'Overzicht 31+28+25'!G15</f>
        <v>Ludwig</v>
      </c>
      <c r="H15" s="37" t="str">
        <f>'Overzicht 31+28+25'!L15</f>
        <v>Feest van de arbeid</v>
      </c>
    </row>
    <row r="16" spans="2:8" ht="16.55" customHeight="1" x14ac:dyDescent="0.4">
      <c r="B16" s="20">
        <f>'Overzicht 31+28+25'!B16</f>
        <v>13</v>
      </c>
      <c r="C16" s="3">
        <f>'Overzicht 31+28+25'!C16</f>
        <v>46145</v>
      </c>
      <c r="D16" s="5" t="str">
        <f>'Overzicht 31+28+25'!D16</f>
        <v>8u00'</v>
      </c>
      <c r="E16" s="21">
        <f>'Overzicht 31+28+25'!E16</f>
        <v>85</v>
      </c>
      <c r="F16" s="21" t="str">
        <f>'Overzicht 31+28+25'!F16</f>
        <v>Scherpenheuvel</v>
      </c>
      <c r="G16" s="21" t="str">
        <f>'Overzicht 31+28+25'!G16</f>
        <v>Ludwig</v>
      </c>
      <c r="H16" s="36">
        <f>'Overzicht 31+28+25'!L16</f>
        <v>0</v>
      </c>
    </row>
    <row r="17" spans="2:8" s="10" customFormat="1" ht="16.55" customHeight="1" x14ac:dyDescent="0.4">
      <c r="B17" s="20">
        <f>'Overzicht 31+28+25'!B17</f>
        <v>14</v>
      </c>
      <c r="C17" s="3">
        <f>'Overzicht 31+28+25'!C17</f>
        <v>46152</v>
      </c>
      <c r="D17" s="5" t="str">
        <f>'Overzicht 31+28+25'!D17</f>
        <v>8u00'</v>
      </c>
      <c r="E17" s="21">
        <f>'Overzicht 31+28+25'!E17</f>
        <v>95</v>
      </c>
      <c r="F17" s="21" t="str">
        <f>'Overzicht 31+28+25'!F17</f>
        <v>Huldenberg</v>
      </c>
      <c r="G17" s="21" t="str">
        <f>'Overzicht 31+28+25'!G17</f>
        <v>Seppe</v>
      </c>
      <c r="H17" s="36">
        <f>'Overzicht 31+28+25'!L17</f>
        <v>0</v>
      </c>
    </row>
    <row r="18" spans="2:8" s="10" customFormat="1" ht="16.55" customHeight="1" x14ac:dyDescent="0.4">
      <c r="B18" s="20">
        <f>'Overzicht 31+28+25'!B18</f>
        <v>15</v>
      </c>
      <c r="C18" s="24">
        <f>'Overzicht 31+28+25'!C18</f>
        <v>46156</v>
      </c>
      <c r="D18" s="22" t="str">
        <f>'Overzicht 31+28+25'!D18</f>
        <v>9u00'</v>
      </c>
      <c r="E18" s="25">
        <f>'Overzicht 31+28+25'!E18</f>
        <v>180</v>
      </c>
      <c r="F18" s="25" t="str">
        <f>'Overzicht 31+28+25'!F18</f>
        <v>Hoei-Namen</v>
      </c>
      <c r="G18" s="25" t="str">
        <f>'Overzicht 31+28+25'!G18</f>
        <v>Ludwig</v>
      </c>
      <c r="H18" s="37" t="str">
        <f>'Overzicht 31+28+25'!L18</f>
        <v>Hemelvaart</v>
      </c>
    </row>
    <row r="19" spans="2:8" ht="16.55" customHeight="1" x14ac:dyDescent="0.4">
      <c r="B19" s="20">
        <f>'Overzicht 31+28+25'!B19</f>
        <v>16</v>
      </c>
      <c r="C19" s="3">
        <f>'Overzicht 31+28+25'!C19</f>
        <v>46159</v>
      </c>
      <c r="D19" s="5" t="str">
        <f>'Overzicht 31+28+25'!D19</f>
        <v>8u00'</v>
      </c>
      <c r="E19" s="21">
        <f>'Overzicht 31+28+25'!E19</f>
        <v>95</v>
      </c>
      <c r="F19" s="21" t="str">
        <f>'Overzicht 31+28+25'!F19</f>
        <v>Alden-Biezen</v>
      </c>
      <c r="G19" s="21" t="str">
        <f>'Overzicht 31+28+25'!G19</f>
        <v>Andy</v>
      </c>
      <c r="H19" s="36">
        <f>'Overzicht 31+28+25'!L19</f>
        <v>0</v>
      </c>
    </row>
    <row r="20" spans="2:8" ht="16.55" customHeight="1" x14ac:dyDescent="0.4">
      <c r="B20" s="20">
        <f>'Overzicht 31+28+25'!B20</f>
        <v>17</v>
      </c>
      <c r="C20" s="3">
        <f>'Overzicht 31+28+25'!C20</f>
        <v>46166</v>
      </c>
      <c r="D20" s="5" t="str">
        <f>'Overzicht 31+28+25'!D20</f>
        <v>8u00'</v>
      </c>
      <c r="E20" s="21">
        <f>'Overzicht 31+28+25'!E20</f>
        <v>95</v>
      </c>
      <c r="F20" s="21" t="str">
        <f>'Overzicht 31+28+25'!F20</f>
        <v>Tessenderlo</v>
      </c>
      <c r="G20" s="21" t="str">
        <f>'Overzicht 31+28+25'!G20</f>
        <v>Joachim</v>
      </c>
      <c r="H20" s="36">
        <f>'Overzicht 31+28+25'!L20</f>
        <v>0</v>
      </c>
    </row>
    <row r="21" spans="2:8" ht="16.55" customHeight="1" x14ac:dyDescent="0.4">
      <c r="B21" s="20">
        <f>'Overzicht 31+28+25'!B21</f>
        <v>18</v>
      </c>
      <c r="C21" s="3">
        <f>'Overzicht 31+28+25'!C21</f>
        <v>46173</v>
      </c>
      <c r="D21" s="5" t="str">
        <f>'Overzicht 31+28+25'!D21</f>
        <v>8u00'</v>
      </c>
      <c r="E21" s="21">
        <f>'Overzicht 31+28+25'!E21</f>
        <v>95</v>
      </c>
      <c r="F21" s="21" t="str">
        <f>'Overzicht 31+28+25'!F21</f>
        <v>Abdij van Park</v>
      </c>
      <c r="G21" s="21" t="str">
        <f>'Overzicht 31+28+25'!G21</f>
        <v>Ludwig</v>
      </c>
      <c r="H21" s="36">
        <f>'Overzicht 31+28+25'!L21</f>
        <v>0</v>
      </c>
    </row>
    <row r="22" spans="2:8" ht="16.55" customHeight="1" x14ac:dyDescent="0.4">
      <c r="B22" s="20">
        <f>'Overzicht 31+28+25'!B22</f>
        <v>19</v>
      </c>
      <c r="C22" s="3">
        <f>'Overzicht 31+28+25'!C22</f>
        <v>46180</v>
      </c>
      <c r="D22" s="5" t="str">
        <f>'Overzicht 31+28+25'!D22</f>
        <v>8u00'</v>
      </c>
      <c r="E22" s="21">
        <f>'Overzicht 31+28+25'!E22</f>
        <v>95</v>
      </c>
      <c r="F22" s="21" t="str">
        <f>'Overzicht 31+28+25'!F22</f>
        <v>Bevekom</v>
      </c>
      <c r="G22" s="21" t="str">
        <f>'Overzicht 31+28+25'!G22</f>
        <v>Seppe</v>
      </c>
      <c r="H22" s="36">
        <f>'Overzicht 31+28+25'!L22</f>
        <v>0</v>
      </c>
    </row>
    <row r="23" spans="2:8" ht="16.55" customHeight="1" x14ac:dyDescent="0.4">
      <c r="B23" s="20">
        <f>'Overzicht 31+28+25'!B23</f>
        <v>20</v>
      </c>
      <c r="C23" s="3">
        <f>'Overzicht 31+28+25'!C23</f>
        <v>46187</v>
      </c>
      <c r="D23" s="5" t="str">
        <f>'Overzicht 31+28+25'!D23</f>
        <v>8u00'</v>
      </c>
      <c r="E23" s="21">
        <f>'Overzicht 31+28+25'!E23</f>
        <v>95</v>
      </c>
      <c r="F23" s="33" t="str">
        <f>'Overzicht 31+28+25'!F23</f>
        <v>Ramsel</v>
      </c>
      <c r="G23" s="38" t="str">
        <f>'Overzicht 31+28+25'!G23</f>
        <v>Steven</v>
      </c>
      <c r="H23" s="36">
        <f>'Overzicht 31+28+25'!L23</f>
        <v>0</v>
      </c>
    </row>
    <row r="24" spans="2:8" ht="16.55" customHeight="1" x14ac:dyDescent="0.4">
      <c r="B24" s="20">
        <f>'Overzicht 31+28+25'!B24</f>
        <v>21</v>
      </c>
      <c r="C24" s="24">
        <f>'Overzicht 31+28+25'!C24</f>
        <v>46193</v>
      </c>
      <c r="D24" s="22" t="str">
        <f>'Overzicht 31+28+25'!D24</f>
        <v>9u00'</v>
      </c>
      <c r="E24" s="25">
        <f>'Overzicht 31+28+25'!E24</f>
        <v>150</v>
      </c>
      <c r="F24" s="25" t="str">
        <f>'Overzicht 31+28+25'!F24</f>
        <v>Bud - Roosendaal</v>
      </c>
      <c r="G24" s="25" t="str">
        <f>'Overzicht 31+28+25'!G24</f>
        <v>Geert P.</v>
      </c>
      <c r="H24" s="37" t="str">
        <f>'Overzicht 31+28+25'!L24</f>
        <v>Clubuitstap</v>
      </c>
    </row>
    <row r="25" spans="2:8" ht="16.55" customHeight="1" x14ac:dyDescent="0.4">
      <c r="B25" s="20">
        <f>'Overzicht 31+28+25'!B25</f>
        <v>22</v>
      </c>
      <c r="C25" s="24">
        <f>'Overzicht 31+28+25'!C25</f>
        <v>46194</v>
      </c>
      <c r="D25" s="22" t="str">
        <f>'Overzicht 31+28+25'!D25</f>
        <v>9u00'</v>
      </c>
      <c r="E25" s="25">
        <f>'Overzicht 31+28+25'!E25</f>
        <v>150</v>
      </c>
      <c r="F25" s="25" t="str">
        <f>'Overzicht 31+28+25'!F25</f>
        <v>Roosendaal - Bud</v>
      </c>
      <c r="G25" s="25" t="str">
        <f>'Overzicht 31+28+25'!G25</f>
        <v>Geert P.</v>
      </c>
      <c r="H25" s="37" t="str">
        <f>'Overzicht 31+28+25'!L25</f>
        <v>Clubuitstap</v>
      </c>
    </row>
    <row r="26" spans="2:8" ht="16.55" customHeight="1" x14ac:dyDescent="0.4">
      <c r="B26" s="20">
        <f>'Overzicht 31+28+25'!B26</f>
        <v>23</v>
      </c>
      <c r="C26" s="3">
        <f>'Overzicht 31+28+25'!C26</f>
        <v>46201</v>
      </c>
      <c r="D26" s="5" t="str">
        <f>'Overzicht 31+28+25'!D26</f>
        <v>8u00'</v>
      </c>
      <c r="E26" s="21">
        <f>'Overzicht 31+28+25'!E26</f>
        <v>95</v>
      </c>
      <c r="F26" s="21" t="str">
        <f>'Overzicht 31+28+25'!F26</f>
        <v>Maastricht</v>
      </c>
      <c r="G26" s="21" t="str">
        <f>'Overzicht 31+28+25'!G26</f>
        <v>Seppe</v>
      </c>
      <c r="H26" s="36">
        <f>'Overzicht 31+28+25'!L26</f>
        <v>0</v>
      </c>
    </row>
    <row r="27" spans="2:8" ht="16.55" customHeight="1" x14ac:dyDescent="0.4">
      <c r="B27" s="20">
        <f>'Overzicht 31+28+25'!B27</f>
        <v>24</v>
      </c>
      <c r="C27" s="3">
        <f>'Overzicht 31+28+25'!C27</f>
        <v>46208</v>
      </c>
      <c r="D27" s="5" t="str">
        <f>'Overzicht 31+28+25'!D27</f>
        <v>8u00'</v>
      </c>
      <c r="E27" s="21">
        <f>'Overzicht 31+28+25'!E27</f>
        <v>95</v>
      </c>
      <c r="F27" s="21" t="str">
        <f>'Overzicht 31+28+25'!F27</f>
        <v>Larum</v>
      </c>
      <c r="G27" s="21" t="str">
        <f>'Overzicht 31+28+25'!G27</f>
        <v>Steven</v>
      </c>
      <c r="H27" s="36">
        <f>'Overzicht 31+28+25'!L27</f>
        <v>0</v>
      </c>
    </row>
    <row r="28" spans="2:8" s="7" customFormat="1" ht="16.55" customHeight="1" x14ac:dyDescent="0.4">
      <c r="B28" s="20">
        <f>'Overzicht 31+28+25'!B28</f>
        <v>25</v>
      </c>
      <c r="C28" s="3">
        <f>'Overzicht 31+28+25'!C28</f>
        <v>46215</v>
      </c>
      <c r="D28" s="5" t="str">
        <f>'Overzicht 31+28+25'!D28</f>
        <v>8u00'</v>
      </c>
      <c r="E28" s="21">
        <f>'Overzicht 31+28+25'!E28</f>
        <v>95</v>
      </c>
      <c r="F28" s="21" t="str">
        <f>'Overzicht 31+28+25'!F28</f>
        <v>Biez</v>
      </c>
      <c r="G28" s="21" t="str">
        <f>'Overzicht 31+28+25'!G28</f>
        <v>Joachim</v>
      </c>
      <c r="H28" s="36">
        <f>'Overzicht 31+28+25'!L28</f>
        <v>0</v>
      </c>
    </row>
    <row r="29" spans="2:8" s="10" customFormat="1" ht="16.55" customHeight="1" x14ac:dyDescent="0.4">
      <c r="B29" s="20">
        <f>'Overzicht 31+28+25'!B29</f>
        <v>26</v>
      </c>
      <c r="C29" s="3">
        <f>'Overzicht 31+28+25'!C29</f>
        <v>46222</v>
      </c>
      <c r="D29" s="5" t="str">
        <f>'Overzicht 31+28+25'!D29</f>
        <v>8u00'</v>
      </c>
      <c r="E29" s="21">
        <f>'Overzicht 31+28+25'!E29</f>
        <v>95</v>
      </c>
      <c r="F29" s="21" t="str">
        <f>'Overzicht 31+28+25'!F29</f>
        <v>Overijse</v>
      </c>
      <c r="G29" s="21" t="str">
        <f>'Overzicht 31+28+25'!G29</f>
        <v>Seppe</v>
      </c>
      <c r="H29" s="36">
        <f>'Overzicht 31+28+25'!L29</f>
        <v>0</v>
      </c>
    </row>
    <row r="30" spans="2:8" ht="16.55" customHeight="1" x14ac:dyDescent="0.4">
      <c r="B30" s="20">
        <f>'Overzicht 31+28+25'!B30</f>
        <v>27</v>
      </c>
      <c r="C30" s="24">
        <f>'Overzicht 31+28+25'!C30</f>
        <v>45859</v>
      </c>
      <c r="D30" s="22" t="str">
        <f>'Overzicht 31+28+25'!D30</f>
        <v>9u00'</v>
      </c>
      <c r="E30" s="25">
        <f>'Overzicht 31+28+25'!E30</f>
        <v>150</v>
      </c>
      <c r="F30" s="25" t="str">
        <f>'Overzicht 31+28+25'!F30</f>
        <v>Mini Amstel Gold race</v>
      </c>
      <c r="G30" s="25" t="str">
        <f>'Overzicht 31+28+25'!G30</f>
        <v>Seppe</v>
      </c>
      <c r="H30" s="37" t="str">
        <f>'Overzicht 31+28+25'!L30</f>
        <v>Nationale feestdag</v>
      </c>
    </row>
    <row r="31" spans="2:8" ht="16.55" customHeight="1" x14ac:dyDescent="0.4">
      <c r="B31" s="20">
        <f>'Overzicht 31+28+25'!B31</f>
        <v>28</v>
      </c>
      <c r="C31" s="3">
        <f>'Overzicht 31+28+25'!C31</f>
        <v>46229</v>
      </c>
      <c r="D31" s="5" t="str">
        <f>'Overzicht 31+28+25'!D31</f>
        <v>8u00'</v>
      </c>
      <c r="E31" s="21">
        <f>'Overzicht 31+28+25'!E31</f>
        <v>95</v>
      </c>
      <c r="F31" s="21" t="str">
        <f>'Overzicht 31+28+25'!F31</f>
        <v>Leopoldsburg</v>
      </c>
      <c r="G31" s="21" t="str">
        <f>'Overzicht 31+28+25'!G31</f>
        <v>Ludwig</v>
      </c>
      <c r="H31" s="36">
        <f>'Overzicht 31+28+25'!L31</f>
        <v>0</v>
      </c>
    </row>
    <row r="32" spans="2:8" ht="16.55" customHeight="1" x14ac:dyDescent="0.4">
      <c r="B32" s="20">
        <f>'Overzicht 31+28+25'!B32</f>
        <v>29</v>
      </c>
      <c r="C32" s="3">
        <f>'Overzicht 31+28+25'!C32</f>
        <v>46236</v>
      </c>
      <c r="D32" s="5" t="str">
        <f>'Overzicht 31+28+25'!D32</f>
        <v>8u00'</v>
      </c>
      <c r="E32" s="21">
        <f>'Overzicht 31+28+25'!E32</f>
        <v>95</v>
      </c>
      <c r="F32" s="21" t="str">
        <f>'Overzicht 31+28+25'!F32</f>
        <v>As</v>
      </c>
      <c r="G32" s="21" t="str">
        <f>'Overzicht 31+28+25'!G32</f>
        <v>Joachim</v>
      </c>
      <c r="H32" s="36">
        <f>'Overzicht 31+28+25'!L32</f>
        <v>0</v>
      </c>
    </row>
    <row r="33" spans="2:8" ht="16.55" customHeight="1" x14ac:dyDescent="0.4">
      <c r="B33" s="20">
        <f>'Overzicht 31+28+25'!B33</f>
        <v>30</v>
      </c>
      <c r="C33" s="3">
        <f>'Overzicht 31+28+25'!C33</f>
        <v>46243</v>
      </c>
      <c r="D33" s="5" t="str">
        <f>'Overzicht 31+28+25'!D33</f>
        <v>8u00'</v>
      </c>
      <c r="E33" s="21">
        <f>'Overzicht 31+28+25'!E33</f>
        <v>95</v>
      </c>
      <c r="F33" s="21" t="str">
        <f>'Overzicht 31+28+25'!F33</f>
        <v>Oteppe</v>
      </c>
      <c r="G33" s="21" t="str">
        <f>'Overzicht 31+28+25'!G33</f>
        <v>Andy</v>
      </c>
      <c r="H33" s="36">
        <f>'Overzicht 31+28+25'!L33</f>
        <v>0</v>
      </c>
    </row>
    <row r="34" spans="2:8" ht="16.55" customHeight="1" x14ac:dyDescent="0.4">
      <c r="B34" s="20">
        <f>'Overzicht 31+28+25'!B34</f>
        <v>31</v>
      </c>
      <c r="C34" s="24">
        <f>'Overzicht 31+28+25'!C34</f>
        <v>45884</v>
      </c>
      <c r="D34" s="22" t="str">
        <f>'Overzicht 31+28+25'!D34</f>
        <v>9u00'</v>
      </c>
      <c r="E34" s="25">
        <f>'Overzicht 31+28+25'!E34</f>
        <v>180</v>
      </c>
      <c r="F34" s="25" t="str">
        <f>'Overzicht 31+28+25'!F34</f>
        <v>Gayolle</v>
      </c>
      <c r="G34" s="25" t="str">
        <f>'Overzicht 31+28+25'!G34</f>
        <v>Ludwig</v>
      </c>
      <c r="H34" s="37" t="str">
        <f>'Overzicht 31+28+25'!L34</f>
        <v>OLV Hemelvaart</v>
      </c>
    </row>
    <row r="35" spans="2:8" ht="16.55" customHeight="1" x14ac:dyDescent="0.4">
      <c r="B35" s="20">
        <f>'Overzicht 31+28+25'!B35</f>
        <v>32</v>
      </c>
      <c r="C35" s="3">
        <f>'Overzicht 31+28+25'!C35</f>
        <v>46250</v>
      </c>
      <c r="D35" s="5" t="str">
        <f>'Overzicht 31+28+25'!D35</f>
        <v>8u00'</v>
      </c>
      <c r="E35" s="21">
        <f>'Overzicht 31+28+25'!E35</f>
        <v>95</v>
      </c>
      <c r="F35" s="21" t="str">
        <f>'Overzicht 31+28+25'!F35</f>
        <v>Oostham</v>
      </c>
      <c r="G35" s="21" t="str">
        <f>'Overzicht 31+28+25'!G35</f>
        <v>Steven</v>
      </c>
      <c r="H35" s="36">
        <f>'Overzicht 31+28+25'!L35</f>
        <v>0</v>
      </c>
    </row>
    <row r="36" spans="2:8" ht="16.55" customHeight="1" x14ac:dyDescent="0.4">
      <c r="B36" s="20">
        <f>'Overzicht 31+28+25'!B36</f>
        <v>33</v>
      </c>
      <c r="C36" s="3">
        <f>'Overzicht 31+28+25'!C36</f>
        <v>46257</v>
      </c>
      <c r="D36" s="5" t="str">
        <f>'Overzicht 31+28+25'!D36</f>
        <v>8u00'</v>
      </c>
      <c r="E36" s="21">
        <f>'Overzicht 31+28+25'!E36</f>
        <v>95</v>
      </c>
      <c r="F36" s="21" t="str">
        <f>'Overzicht 31+28+25'!F36</f>
        <v>Herstappe</v>
      </c>
      <c r="G36" s="21" t="str">
        <f>'Overzicht 31+28+25'!G36</f>
        <v>Seppe</v>
      </c>
      <c r="H36" s="36">
        <f>'Overzicht 31+28+25'!L36</f>
        <v>0</v>
      </c>
    </row>
    <row r="37" spans="2:8" ht="16.55" customHeight="1" x14ac:dyDescent="0.4">
      <c r="B37" s="20">
        <f>'Overzicht 31+28+25'!B37</f>
        <v>34</v>
      </c>
      <c r="C37" s="3">
        <f>'Overzicht 31+28+25'!C37</f>
        <v>46264</v>
      </c>
      <c r="D37" s="5" t="str">
        <f>'Overzicht 31+28+25'!D37</f>
        <v>8u00'</v>
      </c>
      <c r="E37" s="21">
        <f>'Overzicht 31+28+25'!E37</f>
        <v>95</v>
      </c>
      <c r="F37" s="21" t="str">
        <f>'Overzicht 31+28+25'!F37</f>
        <v>Rotselaar</v>
      </c>
      <c r="G37" s="21" t="str">
        <f>'Overzicht 31+28+25'!G37</f>
        <v>Steven</v>
      </c>
      <c r="H37" s="36">
        <f>'Overzicht 31+28+25'!L37</f>
        <v>0</v>
      </c>
    </row>
    <row r="38" spans="2:8" ht="16.55" customHeight="1" x14ac:dyDescent="0.4">
      <c r="B38" s="20">
        <f>'Overzicht 31+28+25'!B38</f>
        <v>35</v>
      </c>
      <c r="C38" s="3">
        <f>'Overzicht 31+28+25'!C38</f>
        <v>46271</v>
      </c>
      <c r="D38" s="5" t="str">
        <f>'Overzicht 31+28+25'!D38</f>
        <v>8u30'</v>
      </c>
      <c r="E38" s="21">
        <f>'Overzicht 31+28+25'!E38</f>
        <v>80</v>
      </c>
      <c r="F38" s="21" t="str">
        <f>'Overzicht 31+28+25'!F38</f>
        <v>Meeffe</v>
      </c>
      <c r="G38" s="21" t="str">
        <f>'Overzicht 31+28+25'!G38</f>
        <v>Seppe</v>
      </c>
      <c r="H38" s="36">
        <f>'Overzicht 31+28+25'!L38</f>
        <v>0</v>
      </c>
    </row>
    <row r="39" spans="2:8" ht="16.55" customHeight="1" x14ac:dyDescent="0.4">
      <c r="B39" s="20">
        <f>'Overzicht 31+28+25'!B39</f>
        <v>36</v>
      </c>
      <c r="C39" s="3">
        <f>'Overzicht 31+28+25'!C39</f>
        <v>46278</v>
      </c>
      <c r="D39" s="5" t="str">
        <f>'Overzicht 31+28+25'!D39</f>
        <v>8u30'</v>
      </c>
      <c r="E39" s="21">
        <f>'Overzicht 31+28+25'!E39</f>
        <v>80</v>
      </c>
      <c r="F39" s="21" t="str">
        <f>'Overzicht 31+28+25'!F39</f>
        <v>Landen</v>
      </c>
      <c r="G39" s="21" t="str">
        <f>'Overzicht 31+28+25'!G39</f>
        <v>Joachim</v>
      </c>
      <c r="H39" s="36">
        <f>'Overzicht 31+28+25'!L39</f>
        <v>0</v>
      </c>
    </row>
    <row r="40" spans="2:8" ht="16.55" customHeight="1" x14ac:dyDescent="0.4">
      <c r="B40" s="20">
        <f>'Overzicht 31+28+25'!B40</f>
        <v>37</v>
      </c>
      <c r="C40" s="3">
        <f>'Overzicht 31+28+25'!C40</f>
        <v>46285</v>
      </c>
      <c r="D40" s="5" t="str">
        <f>'Overzicht 31+28+25'!D40</f>
        <v>8u30'</v>
      </c>
      <c r="E40" s="21">
        <f>'Overzicht 31+28+25'!E40</f>
        <v>80</v>
      </c>
      <c r="F40" s="21" t="str">
        <f>'Overzicht 31+28+25'!F40</f>
        <v>Aarschot</v>
      </c>
      <c r="G40" s="21" t="str">
        <f>'Overzicht 31+28+25'!G40</f>
        <v>Seppe</v>
      </c>
      <c r="H40" s="36">
        <f>'Overzicht 31+28+25'!L40</f>
        <v>0</v>
      </c>
    </row>
    <row r="41" spans="2:8" ht="16.55" customHeight="1" x14ac:dyDescent="0.4">
      <c r="B41" s="20">
        <f>'Overzicht 31+28+25'!B41</f>
        <v>38</v>
      </c>
      <c r="C41" s="3">
        <f>'Overzicht 31+28+25'!C41</f>
        <v>46292</v>
      </c>
      <c r="D41" s="5" t="str">
        <f>'Overzicht 31+28+25'!D41</f>
        <v>8u30'</v>
      </c>
      <c r="E41" s="21">
        <f>'Overzicht 31+28+25'!E41</f>
        <v>80</v>
      </c>
      <c r="F41" s="21" t="str">
        <f>'Overzicht 31+28+25'!F41</f>
        <v>Eddy Merckx route</v>
      </c>
      <c r="G41" s="21" t="str">
        <f>'Overzicht 31+28+25'!G41</f>
        <v>Ludwig</v>
      </c>
      <c r="H41" s="36">
        <f>'Overzicht 31+28+25'!L41</f>
        <v>0</v>
      </c>
    </row>
    <row r="42" spans="2:8" ht="16.55" customHeight="1" x14ac:dyDescent="0.4">
      <c r="B42" s="20">
        <f>'Overzicht 31+28+25'!B42</f>
        <v>39</v>
      </c>
      <c r="C42" s="3">
        <f>'Overzicht 31+28+25'!C42</f>
        <v>46299</v>
      </c>
      <c r="D42" s="5" t="str">
        <f>'Overzicht 31+28+25'!D42</f>
        <v>9u00'</v>
      </c>
      <c r="E42" s="21">
        <f>'Overzicht 31+28+25'!E42</f>
        <v>70</v>
      </c>
      <c r="F42" s="21" t="str">
        <f>'Overzicht 31+28+25'!F42</f>
        <v>Wellen</v>
      </c>
      <c r="G42" s="21" t="str">
        <f>'Overzicht 31+28+25'!G42</f>
        <v>Steven</v>
      </c>
      <c r="H42" s="36">
        <f>'Overzicht 31+28+25'!L42</f>
        <v>0</v>
      </c>
    </row>
    <row r="43" spans="2:8" ht="16.55" customHeight="1" x14ac:dyDescent="0.4">
      <c r="B43" s="20">
        <f>'Overzicht 31+28+25'!B43</f>
        <v>40</v>
      </c>
      <c r="C43" s="3">
        <f>'Overzicht 31+28+25'!C43</f>
        <v>46306</v>
      </c>
      <c r="D43" s="5" t="str">
        <f>'Overzicht 31+28+25'!D43</f>
        <v>9u00'</v>
      </c>
      <c r="E43" s="21">
        <f>'Overzicht 31+28+25'!E43</f>
        <v>70</v>
      </c>
      <c r="F43" s="21" t="str">
        <f>'Overzicht 31+28+25'!F43</f>
        <v>Engsbergen</v>
      </c>
      <c r="G43" s="21" t="str">
        <f>'Overzicht 31+28+25'!G43</f>
        <v>Joachim</v>
      </c>
      <c r="H43" s="36">
        <f>'Overzicht 31+28+25'!L43</f>
        <v>0</v>
      </c>
    </row>
    <row r="44" spans="2:8" ht="16.55" customHeight="1" x14ac:dyDescent="0.4">
      <c r="B44" s="20">
        <f>'Overzicht 31+28+25'!B44</f>
        <v>41</v>
      </c>
      <c r="C44" s="3">
        <f>'Overzicht 31+28+25'!C44</f>
        <v>46313</v>
      </c>
      <c r="D44" s="5" t="str">
        <f>'Overzicht 31+28+25'!D44</f>
        <v>9u00'</v>
      </c>
      <c r="E44" s="21">
        <f>'Overzicht 31+28+25'!E44</f>
        <v>70</v>
      </c>
      <c r="F44" s="21" t="str">
        <f>'Overzicht 31+28+25'!F44</f>
        <v>Orp-Tienen</v>
      </c>
      <c r="G44" s="21" t="str">
        <f>'Overzicht 31+28+25'!G44</f>
        <v>Seppe</v>
      </c>
      <c r="H44" s="36">
        <f>'Overzicht 31+28+25'!L44</f>
        <v>0</v>
      </c>
    </row>
    <row r="45" spans="2:8" ht="14.5" customHeight="1" thickBot="1" x14ac:dyDescent="0.45">
      <c r="B45" s="27">
        <f>'Overzicht 31+28+25'!B45</f>
        <v>42</v>
      </c>
      <c r="C45" s="28">
        <f>'Overzicht 31+28+25'!C45</f>
        <v>46320</v>
      </c>
      <c r="D45" s="29" t="str">
        <f>'Overzicht 31+28+25'!D45</f>
        <v>9u00'</v>
      </c>
      <c r="E45" s="30">
        <f>'Overzicht 31+28+25'!E45</f>
        <v>45</v>
      </c>
      <c r="F45" s="30" t="str">
        <f>'Overzicht 31+28+25'!F45</f>
        <v>Afsluitrit</v>
      </c>
      <c r="G45" s="30" t="str">
        <f>'Overzicht 31+28+25'!G45</f>
        <v>Seppe</v>
      </c>
      <c r="H45" s="32" t="str">
        <f>'Overzicht 31+28+25'!L45</f>
        <v>Afsluitrit</v>
      </c>
    </row>
    <row r="46" spans="2:8" ht="14.5" customHeight="1" thickTop="1" x14ac:dyDescent="0.4"/>
    <row r="47" spans="2:8" ht="14.5" customHeight="1" x14ac:dyDescent="0.4"/>
    <row r="48" spans="2:8" ht="14.5" customHeight="1" x14ac:dyDescent="0.4"/>
    <row r="49" ht="14.5" customHeight="1" x14ac:dyDescent="0.4"/>
  </sheetData>
  <printOptions verticalCentered="1"/>
  <pageMargins left="0.23622047244094491" right="0.23622047244094491" top="0.19685039370078741" bottom="0.35433070866141736" header="0.11811023622047245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9"/>
  <sheetViews>
    <sheetView zoomScaleNormal="100" workbookViewId="0">
      <selection activeCell="G13" sqref="G13"/>
    </sheetView>
  </sheetViews>
  <sheetFormatPr defaultRowHeight="14.15" x14ac:dyDescent="0.4"/>
  <cols>
    <col min="1" max="1" width="5.69140625" customWidth="1"/>
    <col min="2" max="2" width="3.69140625" customWidth="1"/>
    <col min="3" max="3" width="10.69140625" bestFit="1" customWidth="1"/>
    <col min="4" max="4" width="9.3046875" customWidth="1"/>
    <col min="5" max="5" width="6.3828125" customWidth="1"/>
    <col min="6" max="6" width="23.84375" customWidth="1"/>
    <col min="8" max="8" width="23.84375" customWidth="1"/>
  </cols>
  <sheetData>
    <row r="1" spans="2:8" ht="26.25" thickBot="1" x14ac:dyDescent="0.75">
      <c r="B1" s="1" t="str">
        <f>'Overzicht 31+28+25'!B1</f>
        <v>Overzicht ritten 2026</v>
      </c>
      <c r="C1" s="2"/>
      <c r="D1" s="2"/>
      <c r="E1" s="2"/>
      <c r="F1" s="2"/>
      <c r="G1" s="2"/>
      <c r="H1" s="2" t="str">
        <f>F2</f>
        <v>Groep 28</v>
      </c>
    </row>
    <row r="2" spans="2:8" ht="16.55" customHeight="1" thickTop="1" x14ac:dyDescent="0.4">
      <c r="B2" s="11"/>
      <c r="C2" s="12"/>
      <c r="D2" s="12"/>
      <c r="E2" s="12"/>
      <c r="F2" s="13" t="s">
        <v>19</v>
      </c>
      <c r="G2" s="12"/>
      <c r="H2" s="34"/>
    </row>
    <row r="3" spans="2:8" ht="16.55" customHeight="1" x14ac:dyDescent="0.4">
      <c r="B3" s="16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  <c r="H3" s="35" t="s">
        <v>6</v>
      </c>
    </row>
    <row r="4" spans="2:8" ht="16.55" customHeight="1" x14ac:dyDescent="0.4">
      <c r="B4" s="20">
        <f>'Overzicht 31+28+25'!B4</f>
        <v>1</v>
      </c>
      <c r="C4" s="3">
        <f>'Overzicht 31+28+25'!C4</f>
        <v>46075</v>
      </c>
      <c r="D4" s="5" t="str">
        <f>'Overzicht 31+28+25'!D4</f>
        <v>9u00'</v>
      </c>
      <c r="E4" s="21">
        <f>'Overzicht 31+28+25'!I4</f>
        <v>65</v>
      </c>
      <c r="F4" s="21" t="str">
        <f>'Overzicht 31+28+25'!J4</f>
        <v>Zepperen</v>
      </c>
      <c r="G4" s="21" t="str">
        <f>'Overzicht 31+28+25'!K4</f>
        <v>Erwin H.</v>
      </c>
      <c r="H4" s="36">
        <f>'Overzicht 31+28+25'!L4</f>
        <v>0</v>
      </c>
    </row>
    <row r="5" spans="2:8" ht="16.55" customHeight="1" x14ac:dyDescent="0.4">
      <c r="B5" s="20">
        <f>'Overzicht 31+28+25'!B5</f>
        <v>2</v>
      </c>
      <c r="C5" s="3">
        <f>'Overzicht 31+28+25'!C5</f>
        <v>46082</v>
      </c>
      <c r="D5" s="5" t="str">
        <f>'Overzicht 31+28+25'!D5</f>
        <v>9u00'</v>
      </c>
      <c r="E5" s="21">
        <f>'Overzicht 31+28+25'!I5</f>
        <v>65</v>
      </c>
      <c r="F5" s="21" t="str">
        <f>'Overzicht 31+28+25'!J5</f>
        <v>Helecine</v>
      </c>
      <c r="G5" s="21" t="str">
        <f>'Overzicht 31+28+25'!K5</f>
        <v>Erwin H.</v>
      </c>
      <c r="H5" s="36">
        <f>'Overzicht 31+28+25'!L5</f>
        <v>0</v>
      </c>
    </row>
    <row r="6" spans="2:8" ht="16.55" customHeight="1" x14ac:dyDescent="0.4">
      <c r="B6" s="20">
        <f>'Overzicht 31+28+25'!B6</f>
        <v>3</v>
      </c>
      <c r="C6" s="3">
        <f>'Overzicht 31+28+25'!C6</f>
        <v>46089</v>
      </c>
      <c r="D6" s="5" t="str">
        <f>'Overzicht 31+28+25'!D6</f>
        <v>9u00'</v>
      </c>
      <c r="E6" s="21">
        <f>'Overzicht 31+28+25'!I6</f>
        <v>65</v>
      </c>
      <c r="F6" s="21" t="str">
        <f>'Overzicht 31+28+25'!J6</f>
        <v>Lubbeek</v>
      </c>
      <c r="G6" s="21" t="str">
        <f>'Overzicht 31+28+25'!K6</f>
        <v>Erwin H.</v>
      </c>
      <c r="H6" s="36">
        <f>'Overzicht 31+28+25'!L6</f>
        <v>0</v>
      </c>
    </row>
    <row r="7" spans="2:8" ht="16.55" customHeight="1" x14ac:dyDescent="0.4">
      <c r="B7" s="20">
        <f>'Overzicht 31+28+25'!B7</f>
        <v>4</v>
      </c>
      <c r="C7" s="3">
        <f>'Overzicht 31+28+25'!C7</f>
        <v>46096</v>
      </c>
      <c r="D7" s="5" t="str">
        <f>'Overzicht 31+28+25'!D7</f>
        <v>9u00'</v>
      </c>
      <c r="E7" s="21">
        <f>'Overzicht 31+28+25'!I7</f>
        <v>65</v>
      </c>
      <c r="F7" s="21" t="str">
        <f>'Overzicht 31+28+25'!J7</f>
        <v>Orp</v>
      </c>
      <c r="G7" s="21" t="str">
        <f>'Overzicht 31+28+25'!K7</f>
        <v>Andreas L.</v>
      </c>
      <c r="H7" s="36">
        <f>'Overzicht 31+28+25'!L7</f>
        <v>0</v>
      </c>
    </row>
    <row r="8" spans="2:8" ht="16.55" customHeight="1" x14ac:dyDescent="0.4">
      <c r="B8" s="20">
        <f>'Overzicht 31+28+25'!B8</f>
        <v>5</v>
      </c>
      <c r="C8" s="3">
        <f>'Overzicht 31+28+25'!C8</f>
        <v>46103</v>
      </c>
      <c r="D8" s="5" t="str">
        <f>'Overzicht 31+28+25'!D8</f>
        <v>9u00'</v>
      </c>
      <c r="E8" s="21">
        <f>'Overzicht 31+28+25'!I8</f>
        <v>65</v>
      </c>
      <c r="F8" s="21" t="str">
        <f>'Overzicht 31+28+25'!J8</f>
        <v>De Limburg</v>
      </c>
      <c r="G8" s="21" t="str">
        <f>'Overzicht 31+28+25'!K8</f>
        <v>Chiel</v>
      </c>
      <c r="H8" s="36">
        <f>'Overzicht 31+28+25'!L8</f>
        <v>0</v>
      </c>
    </row>
    <row r="9" spans="2:8" ht="16.55" customHeight="1" x14ac:dyDescent="0.4">
      <c r="B9" s="20">
        <f>'Overzicht 31+28+25'!B9</f>
        <v>6</v>
      </c>
      <c r="C9" s="3">
        <f>'Overzicht 31+28+25'!C9</f>
        <v>46110</v>
      </c>
      <c r="D9" s="5" t="str">
        <f>'Overzicht 31+28+25'!D9</f>
        <v>9u00'</v>
      </c>
      <c r="E9" s="21">
        <f>'Overzicht 31+28+25'!I9</f>
        <v>65</v>
      </c>
      <c r="F9" s="21" t="str">
        <f>'Overzicht 31+28+25'!J9</f>
        <v>Mettekoven</v>
      </c>
      <c r="G9" s="21" t="str">
        <f>'Overzicht 31+28+25'!K9</f>
        <v>Geert P.</v>
      </c>
      <c r="H9" s="36" t="str">
        <f>'Overzicht 31+28+25'!L9</f>
        <v>Zomeruur</v>
      </c>
    </row>
    <row r="10" spans="2:8" ht="16.55" customHeight="1" x14ac:dyDescent="0.4">
      <c r="B10" s="20">
        <f>'Overzicht 31+28+25'!B10</f>
        <v>7</v>
      </c>
      <c r="C10" s="3">
        <f>'Overzicht 31+28+25'!C10</f>
        <v>46117</v>
      </c>
      <c r="D10" s="5" t="str">
        <f>'Overzicht 31+28+25'!D10</f>
        <v>8u30'</v>
      </c>
      <c r="E10" s="21">
        <f>'Overzicht 31+28+25'!I10</f>
        <v>75</v>
      </c>
      <c r="F10" s="21" t="str">
        <f>'Overzicht 31+28+25'!J10</f>
        <v>Schakkebroek</v>
      </c>
      <c r="G10" s="21" t="str">
        <f>'Overzicht 31+28+25'!K10</f>
        <v>Marc S.</v>
      </c>
      <c r="H10" s="36">
        <f>'Overzicht 31+28+25'!L10</f>
        <v>0</v>
      </c>
    </row>
    <row r="11" spans="2:8" ht="16.55" customHeight="1" x14ac:dyDescent="0.4">
      <c r="B11" s="20">
        <f>'Overzicht 31+28+25'!B11</f>
        <v>8</v>
      </c>
      <c r="C11" s="24">
        <f>'Overzicht 31+28+25'!C11</f>
        <v>46118</v>
      </c>
      <c r="D11" s="22" t="str">
        <f>'Overzicht 31+28+25'!D11</f>
        <v>9u00'</v>
      </c>
      <c r="E11" s="25">
        <f>'Overzicht 31+28+25'!I11</f>
        <v>125</v>
      </c>
      <c r="F11" s="25" t="str">
        <f>'Overzicht 31+28+25'!J11</f>
        <v>Keerbergen</v>
      </c>
      <c r="G11" s="25" t="str">
        <f>'Overzicht 31+28+25'!K11</f>
        <v>Geert P.</v>
      </c>
      <c r="H11" s="37" t="str">
        <f>'Overzicht 31+28+25'!L11</f>
        <v>Paasmaandag</v>
      </c>
    </row>
    <row r="12" spans="2:8" ht="16.55" customHeight="1" x14ac:dyDescent="0.4">
      <c r="B12" s="20">
        <f>'Overzicht 31+28+25'!B12</f>
        <v>9</v>
      </c>
      <c r="C12" s="3">
        <f>'Overzicht 31+28+25'!C12</f>
        <v>46124</v>
      </c>
      <c r="D12" s="5" t="str">
        <f>'Overzicht 31+28+25'!D12</f>
        <v>8u30'</v>
      </c>
      <c r="E12" s="21">
        <f>'Overzicht 31+28+25'!I12</f>
        <v>75</v>
      </c>
      <c r="F12" s="21" t="str">
        <f>'Overzicht 31+28+25'!J12</f>
        <v>Folx-Les-Caves</v>
      </c>
      <c r="G12" s="21" t="str">
        <f>'Overzicht 31+28+25'!K12</f>
        <v>Erwin H.</v>
      </c>
      <c r="H12" s="36">
        <f>'Overzicht 31+28+25'!L12</f>
        <v>0</v>
      </c>
    </row>
    <row r="13" spans="2:8" ht="16.55" customHeight="1" x14ac:dyDescent="0.4">
      <c r="B13" s="20">
        <f>'Overzicht 31+28+25'!B13</f>
        <v>10</v>
      </c>
      <c r="C13" s="3">
        <f>'Overzicht 31+28+25'!C13</f>
        <v>46131</v>
      </c>
      <c r="D13" s="5" t="str">
        <f>'Overzicht 31+28+25'!D13</f>
        <v>8u30'</v>
      </c>
      <c r="E13" s="21">
        <f>'Overzicht 31+28+25'!I13</f>
        <v>75</v>
      </c>
      <c r="F13" s="21" t="str">
        <f>'Overzicht 31+28+25'!J13</f>
        <v>Rukkelingen-Loon</v>
      </c>
      <c r="G13" s="21" t="str">
        <f>'Overzicht 31+28+25'!K13</f>
        <v>Geert P.</v>
      </c>
      <c r="H13" s="36">
        <f>'Overzicht 31+28+25'!L13</f>
        <v>0</v>
      </c>
    </row>
    <row r="14" spans="2:8" ht="16.55" customHeight="1" x14ac:dyDescent="0.4">
      <c r="B14" s="20">
        <f>'Overzicht 31+28+25'!B14</f>
        <v>11</v>
      </c>
      <c r="C14" s="3">
        <f>'Overzicht 31+28+25'!C14</f>
        <v>46138</v>
      </c>
      <c r="D14" s="5" t="str">
        <f>'Overzicht 31+28+25'!D14</f>
        <v>8u30'</v>
      </c>
      <c r="E14" s="21">
        <f>'Overzicht 31+28+25'!I14</f>
        <v>75</v>
      </c>
      <c r="F14" s="21" t="str">
        <f>'Overzicht 31+28+25'!J14</f>
        <v>Pellenberg</v>
      </c>
      <c r="G14" s="21" t="str">
        <f>'Overzicht 31+28+25'!K14</f>
        <v>Erwin H.</v>
      </c>
      <c r="H14" s="36">
        <f>'Overzicht 31+28+25'!L14</f>
        <v>0</v>
      </c>
    </row>
    <row r="15" spans="2:8" ht="16.55" customHeight="1" x14ac:dyDescent="0.4">
      <c r="B15" s="20">
        <f>'Overzicht 31+28+25'!B15</f>
        <v>12</v>
      </c>
      <c r="C15" s="24">
        <f>'Overzicht 31+28+25'!C15</f>
        <v>45778</v>
      </c>
      <c r="D15" s="22" t="str">
        <f>'Overzicht 31+28+25'!D15</f>
        <v>9u00'</v>
      </c>
      <c r="E15" s="25">
        <f>'Overzicht 31+28+25'!I15</f>
        <v>120</v>
      </c>
      <c r="F15" s="25" t="str">
        <f>'Overzicht 31+28+25'!J15</f>
        <v>Hoei</v>
      </c>
      <c r="G15" s="25" t="str">
        <f>'Overzicht 31+28+25'!K15</f>
        <v>Erwin H.</v>
      </c>
      <c r="H15" s="37" t="str">
        <f>'Overzicht 31+28+25'!L15</f>
        <v>Feest van de arbeid</v>
      </c>
    </row>
    <row r="16" spans="2:8" ht="16.55" customHeight="1" x14ac:dyDescent="0.4">
      <c r="B16" s="20">
        <f>'Overzicht 31+28+25'!B16</f>
        <v>13</v>
      </c>
      <c r="C16" s="3">
        <f>'Overzicht 31+28+25'!C16</f>
        <v>46145</v>
      </c>
      <c r="D16" s="5" t="str">
        <f>'Overzicht 31+28+25'!D16</f>
        <v>8u00'</v>
      </c>
      <c r="E16" s="21">
        <f>'Overzicht 31+28+25'!I16</f>
        <v>80</v>
      </c>
      <c r="F16" s="21" t="str">
        <f>'Overzicht 31+28+25'!J16</f>
        <v>Scherpenheuvel</v>
      </c>
      <c r="G16" s="21" t="str">
        <f>'Overzicht 31+28+25'!K16</f>
        <v>Geert P.</v>
      </c>
      <c r="H16" s="36">
        <f>'Overzicht 31+28+25'!L16</f>
        <v>0</v>
      </c>
    </row>
    <row r="17" spans="2:8" s="10" customFormat="1" ht="16.55" customHeight="1" x14ac:dyDescent="0.4">
      <c r="B17" s="20">
        <f>'Overzicht 31+28+25'!B17</f>
        <v>14</v>
      </c>
      <c r="C17" s="3">
        <f>'Overzicht 31+28+25'!C17</f>
        <v>46152</v>
      </c>
      <c r="D17" s="5" t="str">
        <f>'Overzicht 31+28+25'!D17</f>
        <v>8u00'</v>
      </c>
      <c r="E17" s="21">
        <f>'Overzicht 31+28+25'!I17</f>
        <v>90</v>
      </c>
      <c r="F17" s="21" t="str">
        <f>'Overzicht 31+28+25'!J17</f>
        <v>Rillaar</v>
      </c>
      <c r="G17" s="21" t="str">
        <f>'Overzicht 31+28+25'!K17</f>
        <v>Andreas L.</v>
      </c>
      <c r="H17" s="36">
        <f>'Overzicht 31+28+25'!L17</f>
        <v>0</v>
      </c>
    </row>
    <row r="18" spans="2:8" s="10" customFormat="1" ht="16.55" customHeight="1" x14ac:dyDescent="0.4">
      <c r="B18" s="20">
        <f>'Overzicht 31+28+25'!B18</f>
        <v>15</v>
      </c>
      <c r="C18" s="24">
        <f>'Overzicht 31+28+25'!C18</f>
        <v>46156</v>
      </c>
      <c r="D18" s="22" t="str">
        <f>'Overzicht 31+28+25'!D18</f>
        <v>9u00'</v>
      </c>
      <c r="E18" s="25">
        <f>'Overzicht 31+28+25'!I18</f>
        <v>130</v>
      </c>
      <c r="F18" s="25" t="str">
        <f>'Overzicht 31+28+25'!J18</f>
        <v>Namen</v>
      </c>
      <c r="G18" s="25" t="str">
        <f>'Overzicht 31+28+25'!K18</f>
        <v>Erwin H.</v>
      </c>
      <c r="H18" s="37" t="str">
        <f>'Overzicht 31+28+25'!L18</f>
        <v>Hemelvaart</v>
      </c>
    </row>
    <row r="19" spans="2:8" ht="16.55" customHeight="1" x14ac:dyDescent="0.4">
      <c r="B19" s="20">
        <f>'Overzicht 31+28+25'!B19</f>
        <v>16</v>
      </c>
      <c r="C19" s="3">
        <f>'Overzicht 31+28+25'!C19</f>
        <v>46159</v>
      </c>
      <c r="D19" s="5" t="str">
        <f>'Overzicht 31+28+25'!D19</f>
        <v>8u00'</v>
      </c>
      <c r="E19" s="21">
        <f>'Overzicht 31+28+25'!I19</f>
        <v>90</v>
      </c>
      <c r="F19" s="21" t="str">
        <f>'Overzicht 31+28+25'!J19</f>
        <v>Tessenderlo</v>
      </c>
      <c r="G19" s="21" t="str">
        <f>'Overzicht 31+28+25'!K19</f>
        <v>Erwin H.</v>
      </c>
      <c r="H19" s="36">
        <f>'Overzicht 31+28+25'!L19</f>
        <v>0</v>
      </c>
    </row>
    <row r="20" spans="2:8" ht="16.55" customHeight="1" x14ac:dyDescent="0.4">
      <c r="B20" s="20">
        <f>'Overzicht 31+28+25'!B20</f>
        <v>17</v>
      </c>
      <c r="C20" s="3">
        <f>'Overzicht 31+28+25'!C20</f>
        <v>46166</v>
      </c>
      <c r="D20" s="5" t="str">
        <f>'Overzicht 31+28+25'!D20</f>
        <v>8u00'</v>
      </c>
      <c r="E20" s="21">
        <f>'Overzicht 31+28+25'!I20</f>
        <v>90</v>
      </c>
      <c r="F20" s="21" t="str">
        <f>'Overzicht 31+28+25'!J20</f>
        <v>Tongeren</v>
      </c>
      <c r="G20" s="21" t="str">
        <f>'Overzicht 31+28+25'!K20</f>
        <v>Geert P.</v>
      </c>
      <c r="H20" s="36">
        <f>'Overzicht 31+28+25'!L20</f>
        <v>0</v>
      </c>
    </row>
    <row r="21" spans="2:8" ht="16.55" customHeight="1" x14ac:dyDescent="0.4">
      <c r="B21" s="20">
        <f>'Overzicht 31+28+25'!B21</f>
        <v>18</v>
      </c>
      <c r="C21" s="3">
        <f>'Overzicht 31+28+25'!C21</f>
        <v>46173</v>
      </c>
      <c r="D21" s="5" t="str">
        <f>'Overzicht 31+28+25'!D21</f>
        <v>8u00'</v>
      </c>
      <c r="E21" s="21">
        <f>'Overzicht 31+28+25'!I21</f>
        <v>90</v>
      </c>
      <c r="F21" s="21" t="str">
        <f>'Overzicht 31+28+25'!J21</f>
        <v>Rotselaar</v>
      </c>
      <c r="G21" s="21" t="str">
        <f>'Overzicht 31+28+25'!K21</f>
        <v>Chiel</v>
      </c>
      <c r="H21" s="36">
        <f>'Overzicht 31+28+25'!L21</f>
        <v>0</v>
      </c>
    </row>
    <row r="22" spans="2:8" ht="16.55" customHeight="1" x14ac:dyDescent="0.4">
      <c r="B22" s="20">
        <f>'Overzicht 31+28+25'!B22</f>
        <v>19</v>
      </c>
      <c r="C22" s="3">
        <f>'Overzicht 31+28+25'!C22</f>
        <v>46180</v>
      </c>
      <c r="D22" s="5" t="str">
        <f>'Overzicht 31+28+25'!D22</f>
        <v>8u00'</v>
      </c>
      <c r="E22" s="21">
        <f>'Overzicht 31+28+25'!I22</f>
        <v>90</v>
      </c>
      <c r="F22" s="21" t="str">
        <f>'Overzicht 31+28+25'!J22</f>
        <v>Westerlo</v>
      </c>
      <c r="G22" s="21" t="str">
        <f>'Overzicht 31+28+25'!K22</f>
        <v>Erwin H.</v>
      </c>
      <c r="H22" s="36">
        <f>'Overzicht 31+28+25'!L22</f>
        <v>0</v>
      </c>
    </row>
    <row r="23" spans="2:8" ht="16.55" customHeight="1" x14ac:dyDescent="0.4">
      <c r="B23" s="20">
        <f>'Overzicht 31+28+25'!B23</f>
        <v>20</v>
      </c>
      <c r="C23" s="3">
        <f>'Overzicht 31+28+25'!C23</f>
        <v>46187</v>
      </c>
      <c r="D23" s="5" t="str">
        <f>'Overzicht 31+28+25'!D23</f>
        <v>8u00'</v>
      </c>
      <c r="E23" s="21">
        <f>'Overzicht 31+28+25'!I23</f>
        <v>90</v>
      </c>
      <c r="F23" s="33" t="str">
        <f>'Overzicht 31+28+25'!J23</f>
        <v>Alden-Biezen</v>
      </c>
      <c r="G23" s="38" t="str">
        <f>'Overzicht 31+28+25'!K23</f>
        <v>Erwin H.</v>
      </c>
      <c r="H23" s="36">
        <f>'Overzicht 31+28+25'!L23</f>
        <v>0</v>
      </c>
    </row>
    <row r="24" spans="2:8" ht="16.55" customHeight="1" x14ac:dyDescent="0.4">
      <c r="B24" s="20">
        <f>'Overzicht 31+28+25'!B24</f>
        <v>21</v>
      </c>
      <c r="C24" s="24">
        <f>'Overzicht 31+28+25'!C24</f>
        <v>46193</v>
      </c>
      <c r="D24" s="22" t="str">
        <f>'Overzicht 31+28+25'!D24</f>
        <v>9u00'</v>
      </c>
      <c r="E24" s="25">
        <f>'Overzicht 31+28+25'!I24</f>
        <v>135</v>
      </c>
      <c r="F24" s="25" t="str">
        <f>'Overzicht 31+28+25'!J24</f>
        <v>Bud - Roosendaal</v>
      </c>
      <c r="G24" s="25" t="str">
        <f>'Overzicht 31+28+25'!K24</f>
        <v>Geert P.</v>
      </c>
      <c r="H24" s="37" t="str">
        <f>'Overzicht 31+28+25'!L24</f>
        <v>Clubuitstap</v>
      </c>
    </row>
    <row r="25" spans="2:8" ht="16.55" customHeight="1" x14ac:dyDescent="0.4">
      <c r="B25" s="20">
        <f>'Overzicht 31+28+25'!B25</f>
        <v>22</v>
      </c>
      <c r="C25" s="24">
        <f>'Overzicht 31+28+25'!C25</f>
        <v>46194</v>
      </c>
      <c r="D25" s="22" t="str">
        <f>'Overzicht 31+28+25'!D25</f>
        <v>9u00'</v>
      </c>
      <c r="E25" s="25">
        <f>'Overzicht 31+28+25'!I25</f>
        <v>135</v>
      </c>
      <c r="F25" s="25" t="str">
        <f>'Overzicht 31+28+25'!J25</f>
        <v>Roosendaal - Bud</v>
      </c>
      <c r="G25" s="25" t="str">
        <f>'Overzicht 31+28+25'!K25</f>
        <v>Geert P.</v>
      </c>
      <c r="H25" s="37" t="str">
        <f>'Overzicht 31+28+25'!L25</f>
        <v>Clubuitstap</v>
      </c>
    </row>
    <row r="26" spans="2:8" ht="16.55" customHeight="1" x14ac:dyDescent="0.4">
      <c r="B26" s="20">
        <f>'Overzicht 31+28+25'!B26</f>
        <v>23</v>
      </c>
      <c r="C26" s="3">
        <f>'Overzicht 31+28+25'!C26</f>
        <v>46201</v>
      </c>
      <c r="D26" s="5" t="str">
        <f>'Overzicht 31+28+25'!D26</f>
        <v>8u00'</v>
      </c>
      <c r="E26" s="21">
        <f>'Overzicht 31+28+25'!I26</f>
        <v>90</v>
      </c>
      <c r="F26" s="21" t="str">
        <f>'Overzicht 31+28+25'!J26</f>
        <v>Bevekom</v>
      </c>
      <c r="G26" s="21" t="str">
        <f>'Overzicht 31+28+25'!K26</f>
        <v>Pieter V</v>
      </c>
      <c r="H26" s="36">
        <f>'Overzicht 31+28+25'!L26</f>
        <v>0</v>
      </c>
    </row>
    <row r="27" spans="2:8" ht="16.55" customHeight="1" x14ac:dyDescent="0.4">
      <c r="B27" s="20">
        <f>'Overzicht 31+28+25'!B27</f>
        <v>24</v>
      </c>
      <c r="C27" s="3">
        <f>'Overzicht 31+28+25'!C27</f>
        <v>46208</v>
      </c>
      <c r="D27" s="5" t="str">
        <f>'Overzicht 31+28+25'!D27</f>
        <v>8u00'</v>
      </c>
      <c r="E27" s="21">
        <f>'Overzicht 31+28+25'!I27</f>
        <v>90</v>
      </c>
      <c r="F27" s="21" t="str">
        <f>'Overzicht 31+28+25'!J27</f>
        <v>Zonhoven</v>
      </c>
      <c r="G27" s="21" t="str">
        <f>'Overzicht 31+28+25'!K27</f>
        <v>Chiel</v>
      </c>
      <c r="H27" s="36">
        <f>'Overzicht 31+28+25'!L27</f>
        <v>0</v>
      </c>
    </row>
    <row r="28" spans="2:8" s="7" customFormat="1" ht="16.55" customHeight="1" x14ac:dyDescent="0.4">
      <c r="B28" s="20">
        <f>'Overzicht 31+28+25'!B28</f>
        <v>25</v>
      </c>
      <c r="C28" s="3">
        <f>'Overzicht 31+28+25'!C28</f>
        <v>46215</v>
      </c>
      <c r="D28" s="5" t="str">
        <f>'Overzicht 31+28+25'!D28</f>
        <v>8u00'</v>
      </c>
      <c r="E28" s="21">
        <f>'Overzicht 31+28+25'!I28</f>
        <v>90</v>
      </c>
      <c r="F28" s="21" t="str">
        <f>'Overzicht 31+28+25'!J28</f>
        <v>Hellingenrit</v>
      </c>
      <c r="G28" s="21" t="str">
        <f>'Overzicht 31+28+25'!K28</f>
        <v>Erwin H.</v>
      </c>
      <c r="H28" s="36">
        <f>'Overzicht 31+28+25'!L28</f>
        <v>0</v>
      </c>
    </row>
    <row r="29" spans="2:8" s="10" customFormat="1" ht="16.55" customHeight="1" x14ac:dyDescent="0.4">
      <c r="B29" s="20">
        <f>'Overzicht 31+28+25'!B29</f>
        <v>26</v>
      </c>
      <c r="C29" s="3">
        <f>'Overzicht 31+28+25'!C29</f>
        <v>46222</v>
      </c>
      <c r="D29" s="5" t="str">
        <f>'Overzicht 31+28+25'!D29</f>
        <v>8u00'</v>
      </c>
      <c r="E29" s="21">
        <f>'Overzicht 31+28+25'!I29</f>
        <v>90</v>
      </c>
      <c r="F29" s="21" t="str">
        <f>'Overzicht 31+28+25'!J29</f>
        <v>Heers</v>
      </c>
      <c r="G29" s="21" t="str">
        <f>'Overzicht 31+28+25'!K29</f>
        <v>Pieter V.</v>
      </c>
      <c r="H29" s="36">
        <f>'Overzicht 31+28+25'!L29</f>
        <v>0</v>
      </c>
    </row>
    <row r="30" spans="2:8" ht="16.55" customHeight="1" x14ac:dyDescent="0.4">
      <c r="B30" s="20">
        <f>'Overzicht 31+28+25'!B30</f>
        <v>27</v>
      </c>
      <c r="C30" s="24">
        <f>'Overzicht 31+28+25'!C30</f>
        <v>45859</v>
      </c>
      <c r="D30" s="22" t="str">
        <f>'Overzicht 31+28+25'!D30</f>
        <v>9u00'</v>
      </c>
      <c r="E30" s="25">
        <f>'Overzicht 31+28+25'!I30</f>
        <v>140</v>
      </c>
      <c r="F30" s="25" t="str">
        <f>'Overzicht 31+28+25'!J30</f>
        <v>Overijse</v>
      </c>
      <c r="G30" s="25" t="str">
        <f>'Overzicht 31+28+25'!K30</f>
        <v>Pieter</v>
      </c>
      <c r="H30" s="37" t="str">
        <f>'Overzicht 31+28+25'!L30</f>
        <v>Nationale feestdag</v>
      </c>
    </row>
    <row r="31" spans="2:8" ht="16.55" customHeight="1" x14ac:dyDescent="0.4">
      <c r="B31" s="20">
        <f>'Overzicht 31+28+25'!B31</f>
        <v>28</v>
      </c>
      <c r="C31" s="3">
        <f>'Overzicht 31+28+25'!C31</f>
        <v>46229</v>
      </c>
      <c r="D31" s="5" t="str">
        <f>'Overzicht 31+28+25'!D31</f>
        <v>8u00'</v>
      </c>
      <c r="E31" s="21">
        <f>'Overzicht 31+28+25'!I31</f>
        <v>90</v>
      </c>
      <c r="F31" s="21" t="str">
        <f>'Overzicht 31+28+25'!J31</f>
        <v>Bilzen</v>
      </c>
      <c r="G31" s="21" t="str">
        <f>'Overzicht 31+28+25'!K31</f>
        <v>Marc S.</v>
      </c>
      <c r="H31" s="36">
        <f>'Overzicht 31+28+25'!L31</f>
        <v>0</v>
      </c>
    </row>
    <row r="32" spans="2:8" ht="16.55" customHeight="1" x14ac:dyDescent="0.4">
      <c r="B32" s="20">
        <f>'Overzicht 31+28+25'!B32</f>
        <v>29</v>
      </c>
      <c r="C32" s="3">
        <f>'Overzicht 31+28+25'!C32</f>
        <v>46236</v>
      </c>
      <c r="D32" s="5" t="str">
        <f>'Overzicht 31+28+25'!D32</f>
        <v>8u00'</v>
      </c>
      <c r="E32" s="21">
        <f>'Overzicht 31+28+25'!I32</f>
        <v>90</v>
      </c>
      <c r="F32" s="21" t="str">
        <f>'Overzicht 31+28+25'!J32</f>
        <v>Blauberg</v>
      </c>
      <c r="G32" s="21" t="str">
        <f>'Overzicht 31+28+25'!K32</f>
        <v>Geert P.</v>
      </c>
      <c r="H32" s="36">
        <f>'Overzicht 31+28+25'!L32</f>
        <v>0</v>
      </c>
    </row>
    <row r="33" spans="2:8" ht="16.55" customHeight="1" x14ac:dyDescent="0.4">
      <c r="B33" s="20">
        <f>'Overzicht 31+28+25'!B33</f>
        <v>30</v>
      </c>
      <c r="C33" s="3">
        <f>'Overzicht 31+28+25'!C33</f>
        <v>46243</v>
      </c>
      <c r="D33" s="5" t="str">
        <f>'Overzicht 31+28+25'!D33</f>
        <v>8u00'</v>
      </c>
      <c r="E33" s="21">
        <f>'Overzicht 31+28+25'!I33</f>
        <v>90</v>
      </c>
      <c r="F33" s="21" t="str">
        <f>'Overzicht 31+28+25'!J33</f>
        <v>Bokrijk</v>
      </c>
      <c r="G33" s="21" t="str">
        <f>'Overzicht 31+28+25'!K33</f>
        <v>Erwin H.</v>
      </c>
      <c r="H33" s="36">
        <f>'Overzicht 31+28+25'!L33</f>
        <v>0</v>
      </c>
    </row>
    <row r="34" spans="2:8" ht="16.55" customHeight="1" x14ac:dyDescent="0.4">
      <c r="B34" s="20">
        <f>'Overzicht 31+28+25'!B34</f>
        <v>31</v>
      </c>
      <c r="C34" s="24">
        <f>'Overzicht 31+28+25'!C34</f>
        <v>45884</v>
      </c>
      <c r="D34" s="22" t="str">
        <f>'Overzicht 31+28+25'!D34</f>
        <v>9u00'</v>
      </c>
      <c r="E34" s="25">
        <f>'Overzicht 31+28+25'!I34</f>
        <v>150</v>
      </c>
      <c r="F34" s="25" t="str">
        <f>'Overzicht 31+28+25'!J34</f>
        <v>Vallei van de Méhaigne</v>
      </c>
      <c r="G34" s="25" t="str">
        <f>'Overzicht 31+28+25'!K34</f>
        <v>Geert P.</v>
      </c>
      <c r="H34" s="37" t="str">
        <f>'Overzicht 31+28+25'!L34</f>
        <v>OLV Hemelvaart</v>
      </c>
    </row>
    <row r="35" spans="2:8" ht="16.55" customHeight="1" x14ac:dyDescent="0.4">
      <c r="B35" s="20">
        <f>'Overzicht 31+28+25'!B35</f>
        <v>32</v>
      </c>
      <c r="C35" s="3">
        <f>'Overzicht 31+28+25'!C35</f>
        <v>46250</v>
      </c>
      <c r="D35" s="5" t="str">
        <f>'Overzicht 31+28+25'!D35</f>
        <v>8u00'</v>
      </c>
      <c r="E35" s="21">
        <f>'Overzicht 31+28+25'!I35</f>
        <v>90</v>
      </c>
      <c r="F35" s="21" t="str">
        <f>'Overzicht 31+28+25'!J35</f>
        <v>Wijve</v>
      </c>
      <c r="G35" s="21" t="str">
        <f>'Overzicht 31+28+25'!K35</f>
        <v>Geert P.</v>
      </c>
      <c r="H35" s="36">
        <f>'Overzicht 31+28+25'!L35</f>
        <v>0</v>
      </c>
    </row>
    <row r="36" spans="2:8" ht="16.55" customHeight="1" x14ac:dyDescent="0.4">
      <c r="B36" s="20">
        <f>'Overzicht 31+28+25'!B36</f>
        <v>33</v>
      </c>
      <c r="C36" s="3">
        <f>'Overzicht 31+28+25'!C36</f>
        <v>46257</v>
      </c>
      <c r="D36" s="5" t="str">
        <f>'Overzicht 31+28+25'!D36</f>
        <v>8u00'</v>
      </c>
      <c r="E36" s="21">
        <f>'Overzicht 31+28+25'!I36</f>
        <v>90</v>
      </c>
      <c r="F36" s="21" t="str">
        <f>'Overzicht 31+28+25'!J36</f>
        <v>Eddy Merckx route</v>
      </c>
      <c r="G36" s="21" t="str">
        <f>'Overzicht 31+28+25'!K36</f>
        <v>Erwin H.</v>
      </c>
      <c r="H36" s="36">
        <f>'Overzicht 31+28+25'!L36</f>
        <v>0</v>
      </c>
    </row>
    <row r="37" spans="2:8" ht="16.55" customHeight="1" x14ac:dyDescent="0.4">
      <c r="B37" s="20">
        <f>'Overzicht 31+28+25'!B37</f>
        <v>34</v>
      </c>
      <c r="C37" s="3">
        <f>'Overzicht 31+28+25'!C37</f>
        <v>46264</v>
      </c>
      <c r="D37" s="5" t="str">
        <f>'Overzicht 31+28+25'!D37</f>
        <v>8u00'</v>
      </c>
      <c r="E37" s="21">
        <f>'Overzicht 31+28+25'!I37</f>
        <v>90</v>
      </c>
      <c r="F37" s="21" t="str">
        <f>'Overzicht 31+28+25'!J37</f>
        <v>Wezemaal</v>
      </c>
      <c r="G37" s="21" t="str">
        <f>'Overzicht 31+28+25'!K37</f>
        <v>Marc S.</v>
      </c>
      <c r="H37" s="36">
        <f>'Overzicht 31+28+25'!L37</f>
        <v>0</v>
      </c>
    </row>
    <row r="38" spans="2:8" ht="16.55" customHeight="1" x14ac:dyDescent="0.4">
      <c r="B38" s="20">
        <f>'Overzicht 31+28+25'!B38</f>
        <v>35</v>
      </c>
      <c r="C38" s="3">
        <f>'Overzicht 31+28+25'!C38</f>
        <v>46271</v>
      </c>
      <c r="D38" s="5" t="str">
        <f>'Overzicht 31+28+25'!D38</f>
        <v>8u30'</v>
      </c>
      <c r="E38" s="21">
        <f>'Overzicht 31+28+25'!I38</f>
        <v>75</v>
      </c>
      <c r="F38" s="21" t="str">
        <f>'Overzicht 31+28+25'!J38</f>
        <v>Poucet</v>
      </c>
      <c r="G38" s="21" t="str">
        <f>'Overzicht 31+28+25'!K38</f>
        <v>Chiel</v>
      </c>
      <c r="H38" s="36">
        <f>'Overzicht 31+28+25'!L38</f>
        <v>0</v>
      </c>
    </row>
    <row r="39" spans="2:8" ht="16.55" customHeight="1" x14ac:dyDescent="0.4">
      <c r="B39" s="20">
        <f>'Overzicht 31+28+25'!B39</f>
        <v>36</v>
      </c>
      <c r="C39" s="3">
        <f>'Overzicht 31+28+25'!C39</f>
        <v>46278</v>
      </c>
      <c r="D39" s="5" t="str">
        <f>'Overzicht 31+28+25'!D39</f>
        <v>8u30'</v>
      </c>
      <c r="E39" s="21">
        <f>'Overzicht 31+28+25'!I39</f>
        <v>75</v>
      </c>
      <c r="F39" s="21" t="str">
        <f>'Overzicht 31+28+25'!J39</f>
        <v xml:space="preserve">Rijkel </v>
      </c>
      <c r="G39" s="21" t="str">
        <f>'Overzicht 31+28+25'!K39</f>
        <v>Andreas L.</v>
      </c>
      <c r="H39" s="36">
        <f>'Overzicht 31+28+25'!L39</f>
        <v>0</v>
      </c>
    </row>
    <row r="40" spans="2:8" ht="16.55" customHeight="1" x14ac:dyDescent="0.4">
      <c r="B40" s="20">
        <f>'Overzicht 31+28+25'!B40</f>
        <v>37</v>
      </c>
      <c r="C40" s="3">
        <f>'Overzicht 31+28+25'!C40</f>
        <v>46285</v>
      </c>
      <c r="D40" s="5" t="str">
        <f>'Overzicht 31+28+25'!D40</f>
        <v>8u30'</v>
      </c>
      <c r="E40" s="21">
        <f>'Overzicht 31+28+25'!I40</f>
        <v>75</v>
      </c>
      <c r="F40" s="21" t="str">
        <f>'Overzicht 31+28+25'!J40</f>
        <v>Paalse Plas</v>
      </c>
      <c r="G40" s="21" t="str">
        <f>'Overzicht 31+28+25'!K40</f>
        <v>Erwin H.</v>
      </c>
      <c r="H40" s="36">
        <f>'Overzicht 31+28+25'!L40</f>
        <v>0</v>
      </c>
    </row>
    <row r="41" spans="2:8" ht="16.55" customHeight="1" x14ac:dyDescent="0.4">
      <c r="B41" s="20">
        <f>'Overzicht 31+28+25'!B41</f>
        <v>38</v>
      </c>
      <c r="C41" s="3">
        <f>'Overzicht 31+28+25'!C41</f>
        <v>46292</v>
      </c>
      <c r="D41" s="5" t="str">
        <f>'Overzicht 31+28+25'!D41</f>
        <v>8u30'</v>
      </c>
      <c r="E41" s="21">
        <f>'Overzicht 31+28+25'!I41</f>
        <v>75</v>
      </c>
      <c r="F41" s="21" t="str">
        <f>'Overzicht 31+28+25'!J41</f>
        <v>Willebringen</v>
      </c>
      <c r="G41" s="21" t="str">
        <f>'Overzicht 31+28+25'!K41</f>
        <v>Geert P.</v>
      </c>
      <c r="H41" s="36">
        <f>'Overzicht 31+28+25'!L41</f>
        <v>0</v>
      </c>
    </row>
    <row r="42" spans="2:8" ht="16.55" customHeight="1" x14ac:dyDescent="0.4">
      <c r="B42" s="20">
        <f>'Overzicht 31+28+25'!B42</f>
        <v>39</v>
      </c>
      <c r="C42" s="3">
        <f>'Overzicht 31+28+25'!C42</f>
        <v>46299</v>
      </c>
      <c r="D42" s="5" t="str">
        <f>'Overzicht 31+28+25'!D42</f>
        <v>9u00'</v>
      </c>
      <c r="E42" s="21">
        <f>'Overzicht 31+28+25'!I42</f>
        <v>65</v>
      </c>
      <c r="F42" s="21" t="str">
        <f>'Overzicht 31+28+25'!J42</f>
        <v>Linsmeau</v>
      </c>
      <c r="G42" s="21" t="str">
        <f>'Overzicht 31+28+25'!K42</f>
        <v>Erwin H.</v>
      </c>
      <c r="H42" s="36">
        <f>'Overzicht 31+28+25'!L42</f>
        <v>0</v>
      </c>
    </row>
    <row r="43" spans="2:8" ht="16.55" customHeight="1" x14ac:dyDescent="0.4">
      <c r="B43" s="20">
        <f>'Overzicht 31+28+25'!B43</f>
        <v>40</v>
      </c>
      <c r="C43" s="3">
        <f>'Overzicht 31+28+25'!C43</f>
        <v>46306</v>
      </c>
      <c r="D43" s="5" t="str">
        <f>'Overzicht 31+28+25'!D43</f>
        <v>9u00'</v>
      </c>
      <c r="E43" s="21">
        <f>'Overzicht 31+28+25'!I43</f>
        <v>65</v>
      </c>
      <c r="F43" s="21" t="str">
        <f>'Overzicht 31+28+25'!J43</f>
        <v>Hasselt</v>
      </c>
      <c r="G43" s="21" t="str">
        <f>'Overzicht 31+28+25'!K43</f>
        <v>Geert P.</v>
      </c>
      <c r="H43" s="36">
        <f>'Overzicht 31+28+25'!L43</f>
        <v>0</v>
      </c>
    </row>
    <row r="44" spans="2:8" ht="16.55" customHeight="1" x14ac:dyDescent="0.4">
      <c r="B44" s="20">
        <f>'Overzicht 31+28+25'!B44</f>
        <v>41</v>
      </c>
      <c r="C44" s="3">
        <f>'Overzicht 31+28+25'!C44</f>
        <v>46313</v>
      </c>
      <c r="D44" s="5" t="str">
        <f>'Overzicht 31+28+25'!D44</f>
        <v>9u00'</v>
      </c>
      <c r="E44" s="21">
        <f>'Overzicht 31+28+25'!I44</f>
        <v>65</v>
      </c>
      <c r="F44" s="21" t="str">
        <f>'Overzicht 31+28+25'!J44</f>
        <v>Tielt-Winge</v>
      </c>
      <c r="G44" s="21" t="str">
        <f>'Overzicht 31+28+25'!K44</f>
        <v>Erwin H.</v>
      </c>
      <c r="H44" s="36">
        <f>'Overzicht 31+28+25'!L44</f>
        <v>0</v>
      </c>
    </row>
    <row r="45" spans="2:8" ht="14.5" customHeight="1" thickBot="1" x14ac:dyDescent="0.45">
      <c r="B45" s="27">
        <f>'Overzicht 31+28+25'!B45</f>
        <v>42</v>
      </c>
      <c r="C45" s="28">
        <f>'Overzicht 31+28+25'!C45</f>
        <v>46320</v>
      </c>
      <c r="D45" s="29" t="str">
        <f>'Overzicht 31+28+25'!D45</f>
        <v>9u00'</v>
      </c>
      <c r="E45" s="30">
        <f>'Overzicht 31+28+25'!I45</f>
        <v>40</v>
      </c>
      <c r="F45" s="30" t="str">
        <f>'Overzicht 31+28+25'!J45</f>
        <v>Afsluitrit</v>
      </c>
      <c r="G45" s="30" t="str">
        <f>'Overzicht 31+28+25'!K45</f>
        <v>Geert P.</v>
      </c>
      <c r="H45" s="32" t="str">
        <f>'Overzicht 31+28+25'!L45</f>
        <v>Afsluitrit</v>
      </c>
    </row>
    <row r="46" spans="2:8" ht="14.5" customHeight="1" thickTop="1" x14ac:dyDescent="0.4"/>
    <row r="47" spans="2:8" ht="14.5" customHeight="1" x14ac:dyDescent="0.4"/>
    <row r="48" spans="2:8" ht="14.5" customHeight="1" x14ac:dyDescent="0.4"/>
    <row r="49" ht="14.5" customHeight="1" x14ac:dyDescent="0.4"/>
  </sheetData>
  <sortState ref="F48:G51">
    <sortCondition descending="1" ref="G48:G51"/>
  </sortState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9"/>
  <sheetViews>
    <sheetView topLeftCell="A10" workbookViewId="0">
      <selection activeCell="F30" sqref="F30"/>
    </sheetView>
  </sheetViews>
  <sheetFormatPr defaultRowHeight="14.15" x14ac:dyDescent="0.4"/>
  <cols>
    <col min="1" max="1" width="5.69140625" customWidth="1"/>
    <col min="2" max="2" width="3.69140625" customWidth="1"/>
    <col min="3" max="3" width="10.69140625" bestFit="1" customWidth="1"/>
    <col min="4" max="4" width="9.3046875" customWidth="1"/>
    <col min="5" max="5" width="6.3828125" customWidth="1"/>
    <col min="6" max="6" width="23.84375" customWidth="1"/>
    <col min="8" max="8" width="23.84375" customWidth="1"/>
  </cols>
  <sheetData>
    <row r="1" spans="2:8" ht="26.25" thickBot="1" x14ac:dyDescent="0.75">
      <c r="B1" s="1" t="str">
        <f>'Overzicht 31+28+25'!B1</f>
        <v>Overzicht ritten 2026</v>
      </c>
      <c r="C1" s="2"/>
      <c r="D1" s="2"/>
      <c r="E1" s="2"/>
      <c r="F1" s="2"/>
      <c r="G1" s="2"/>
      <c r="H1" s="2" t="str">
        <f>F2</f>
        <v>Groep 25</v>
      </c>
    </row>
    <row r="2" spans="2:8" ht="16.55" customHeight="1" thickTop="1" x14ac:dyDescent="0.4">
      <c r="B2" s="11"/>
      <c r="C2" s="12"/>
      <c r="D2" s="12"/>
      <c r="E2" s="12"/>
      <c r="F2" s="13" t="s">
        <v>20</v>
      </c>
      <c r="G2" s="12"/>
      <c r="H2" s="34"/>
    </row>
    <row r="3" spans="2:8" ht="16.55" customHeight="1" x14ac:dyDescent="0.4">
      <c r="B3" s="16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  <c r="H3" s="35" t="s">
        <v>6</v>
      </c>
    </row>
    <row r="4" spans="2:8" ht="16.55" customHeight="1" x14ac:dyDescent="0.4">
      <c r="B4" s="20">
        <f>'Overzicht 31+28+25'!B4</f>
        <v>1</v>
      </c>
      <c r="C4" s="3">
        <f>'Overzicht 31+28+25'!C4</f>
        <v>46075</v>
      </c>
      <c r="D4" s="5" t="str">
        <f>'Overzicht 31+28+25'!D4</f>
        <v>9u00'</v>
      </c>
      <c r="E4" s="21">
        <f>'Overzicht 31+28+25'!N4</f>
        <v>55</v>
      </c>
      <c r="F4" s="21" t="str">
        <f>'Overzicht 31+28+25'!O4</f>
        <v>Alken</v>
      </c>
      <c r="G4" s="21" t="str">
        <f>'Overzicht 31+28+25'!P4</f>
        <v>Eddy T.</v>
      </c>
      <c r="H4" s="36">
        <f>'Overzicht 31+28+25'!Q4</f>
        <v>0</v>
      </c>
    </row>
    <row r="5" spans="2:8" ht="16.55" customHeight="1" x14ac:dyDescent="0.4">
      <c r="B5" s="20">
        <f>'Overzicht 31+28+25'!B5</f>
        <v>2</v>
      </c>
      <c r="C5" s="3">
        <f>'Overzicht 31+28+25'!C5</f>
        <v>46082</v>
      </c>
      <c r="D5" s="5" t="str">
        <f>'Overzicht 31+28+25'!D5</f>
        <v>9u00'</v>
      </c>
      <c r="E5" s="21">
        <f>'Overzicht 31+28+25'!N5</f>
        <v>55</v>
      </c>
      <c r="F5" s="21">
        <f>'Overzicht 31+28+25'!O5</f>
        <v>0</v>
      </c>
      <c r="G5" s="21">
        <f>'Overzicht 31+28+25'!P5</f>
        <v>0</v>
      </c>
      <c r="H5" s="36">
        <f>'Overzicht 31+28+25'!Q5</f>
        <v>0</v>
      </c>
    </row>
    <row r="6" spans="2:8" ht="16.55" customHeight="1" x14ac:dyDescent="0.4">
      <c r="B6" s="20">
        <f>'Overzicht 31+28+25'!B6</f>
        <v>3</v>
      </c>
      <c r="C6" s="3">
        <f>'Overzicht 31+28+25'!C6</f>
        <v>46089</v>
      </c>
      <c r="D6" s="5" t="str">
        <f>'Overzicht 31+28+25'!D6</f>
        <v>9u00'</v>
      </c>
      <c r="E6" s="21">
        <f>'Overzicht 31+28+25'!N6</f>
        <v>55</v>
      </c>
      <c r="F6" s="21">
        <f>'Overzicht 31+28+25'!O6</f>
        <v>0</v>
      </c>
      <c r="G6" s="21">
        <f>'Overzicht 31+28+25'!P6</f>
        <v>0</v>
      </c>
      <c r="H6" s="36">
        <f>'Overzicht 31+28+25'!Q6</f>
        <v>0</v>
      </c>
    </row>
    <row r="7" spans="2:8" ht="16.55" customHeight="1" x14ac:dyDescent="0.4">
      <c r="B7" s="20">
        <f>'Overzicht 31+28+25'!B7</f>
        <v>4</v>
      </c>
      <c r="C7" s="3">
        <f>'Overzicht 31+28+25'!C7</f>
        <v>46096</v>
      </c>
      <c r="D7" s="5" t="str">
        <f>'Overzicht 31+28+25'!D7</f>
        <v>9u00'</v>
      </c>
      <c r="E7" s="21">
        <f>'Overzicht 31+28+25'!N7</f>
        <v>55</v>
      </c>
      <c r="F7" s="21" t="str">
        <f>'Overzicht 31+28+25'!O7</f>
        <v>Kuringen</v>
      </c>
      <c r="G7" s="21" t="str">
        <f>'Overzicht 31+28+25'!P7</f>
        <v>Luc H.</v>
      </c>
      <c r="H7" s="36">
        <f>'Overzicht 31+28+25'!Q7</f>
        <v>0</v>
      </c>
    </row>
    <row r="8" spans="2:8" ht="16.55" customHeight="1" x14ac:dyDescent="0.4">
      <c r="B8" s="20">
        <f>'Overzicht 31+28+25'!B8</f>
        <v>5</v>
      </c>
      <c r="C8" s="3">
        <f>'Overzicht 31+28+25'!C8</f>
        <v>46103</v>
      </c>
      <c r="D8" s="5" t="str">
        <f>'Overzicht 31+28+25'!D8</f>
        <v>9u00'</v>
      </c>
      <c r="E8" s="21">
        <f>'Overzicht 31+28+25'!N8</f>
        <v>55</v>
      </c>
      <c r="F8" s="21">
        <f>'Overzicht 31+28+25'!O8</f>
        <v>0</v>
      </c>
      <c r="G8" s="21">
        <f>'Overzicht 31+28+25'!P8</f>
        <v>0</v>
      </c>
      <c r="H8" s="36">
        <f>'Overzicht 31+28+25'!Q8</f>
        <v>0</v>
      </c>
    </row>
    <row r="9" spans="2:8" ht="16.55" customHeight="1" x14ac:dyDescent="0.4">
      <c r="B9" s="20">
        <f>'Overzicht 31+28+25'!B9</f>
        <v>6</v>
      </c>
      <c r="C9" s="3">
        <f>'Overzicht 31+28+25'!C9</f>
        <v>46110</v>
      </c>
      <c r="D9" s="5" t="str">
        <f>'Overzicht 31+28+25'!D9</f>
        <v>9u00'</v>
      </c>
      <c r="E9" s="21">
        <f>'Overzicht 31+28+25'!N9</f>
        <v>55</v>
      </c>
      <c r="F9" s="21" t="str">
        <f>'Overzicht 31+28+25'!O9</f>
        <v>Herk-De-Stad</v>
      </c>
      <c r="G9" s="21" t="str">
        <f>'Overzicht 31+28+25'!P9</f>
        <v>Erwin A.</v>
      </c>
      <c r="H9" s="36" t="str">
        <f>'Overzicht 31+28+25'!Q9</f>
        <v>Zomeruur</v>
      </c>
    </row>
    <row r="10" spans="2:8" ht="16.55" customHeight="1" x14ac:dyDescent="0.4">
      <c r="B10" s="20">
        <f>'Overzicht 31+28+25'!B10</f>
        <v>7</v>
      </c>
      <c r="C10" s="3">
        <f>'Overzicht 31+28+25'!C10</f>
        <v>46117</v>
      </c>
      <c r="D10" s="5" t="str">
        <f>'Overzicht 31+28+25'!D10</f>
        <v>8u30'</v>
      </c>
      <c r="E10" s="21">
        <f>'Overzicht 31+28+25'!N10</f>
        <v>65</v>
      </c>
      <c r="F10" s="21" t="str">
        <f>'Overzicht 31+28+25'!O10</f>
        <v>Borgworm</v>
      </c>
      <c r="G10" s="21" t="str">
        <f>'Overzicht 31+28+25'!P10</f>
        <v>Geert R.</v>
      </c>
      <c r="H10" s="36">
        <f>'Overzicht 31+28+25'!Q10</f>
        <v>0</v>
      </c>
    </row>
    <row r="11" spans="2:8" ht="16.55" customHeight="1" x14ac:dyDescent="0.4">
      <c r="B11" s="20">
        <f>'Overzicht 31+28+25'!B11</f>
        <v>8</v>
      </c>
      <c r="C11" s="24">
        <f>'Overzicht 31+28+25'!C11</f>
        <v>46118</v>
      </c>
      <c r="D11" s="22" t="str">
        <f>'Overzicht 31+28+25'!D11</f>
        <v>9u00'</v>
      </c>
      <c r="E11" s="25">
        <f>'Overzicht 31+28+25'!N11</f>
        <v>75</v>
      </c>
      <c r="F11" s="25">
        <f>'Overzicht 31+28+25'!O11</f>
        <v>0</v>
      </c>
      <c r="G11" s="25">
        <f>'Overzicht 31+28+25'!P11</f>
        <v>0</v>
      </c>
      <c r="H11" s="37" t="str">
        <f>'Overzicht 31+28+25'!Q11</f>
        <v>Paasmaandag</v>
      </c>
    </row>
    <row r="12" spans="2:8" ht="16.55" customHeight="1" x14ac:dyDescent="0.4">
      <c r="B12" s="20">
        <f>'Overzicht 31+28+25'!B12</f>
        <v>9</v>
      </c>
      <c r="C12" s="3">
        <f>'Overzicht 31+28+25'!C12</f>
        <v>46124</v>
      </c>
      <c r="D12" s="5" t="str">
        <f>'Overzicht 31+28+25'!D12</f>
        <v>8u30'</v>
      </c>
      <c r="E12" s="21">
        <f>'Overzicht 31+28+25'!N12</f>
        <v>65</v>
      </c>
      <c r="F12" s="21" t="str">
        <f>'Overzicht 31+28+25'!O12</f>
        <v>Noduwez</v>
      </c>
      <c r="G12" s="21" t="str">
        <f>'Overzicht 31+28+25'!P12</f>
        <v>Hilaire</v>
      </c>
      <c r="H12" s="36">
        <f>'Overzicht 31+28+25'!Q12</f>
        <v>0</v>
      </c>
    </row>
    <row r="13" spans="2:8" ht="16.55" customHeight="1" x14ac:dyDescent="0.4">
      <c r="B13" s="20">
        <f>'Overzicht 31+28+25'!B13</f>
        <v>10</v>
      </c>
      <c r="C13" s="3">
        <f>'Overzicht 31+28+25'!C13</f>
        <v>46131</v>
      </c>
      <c r="D13" s="5" t="str">
        <f>'Overzicht 31+28+25'!D13</f>
        <v>8u30'</v>
      </c>
      <c r="E13" s="21">
        <f>'Overzicht 31+28+25'!N13</f>
        <v>65</v>
      </c>
      <c r="F13" s="21" t="str">
        <f>'Overzicht 31+28+25'!O13</f>
        <v>Schulensmeer</v>
      </c>
      <c r="G13" s="21" t="str">
        <f>'Overzicht 31+28+25'!P13</f>
        <v>Geert R.</v>
      </c>
      <c r="H13" s="36">
        <f>'Overzicht 31+28+25'!Q13</f>
        <v>0</v>
      </c>
    </row>
    <row r="14" spans="2:8" ht="16.55" customHeight="1" x14ac:dyDescent="0.4">
      <c r="B14" s="20">
        <f>'Overzicht 31+28+25'!B14</f>
        <v>11</v>
      </c>
      <c r="C14" s="3">
        <f>'Overzicht 31+28+25'!C14</f>
        <v>46138</v>
      </c>
      <c r="D14" s="5" t="str">
        <f>'Overzicht 31+28+25'!D14</f>
        <v>8u30'</v>
      </c>
      <c r="E14" s="21">
        <f>'Overzicht 31+28+25'!N14</f>
        <v>65</v>
      </c>
      <c r="F14" s="21" t="str">
        <f>'Overzicht 31+28+25'!O14</f>
        <v>Ramillies</v>
      </c>
      <c r="G14" s="21" t="str">
        <f>'Overzicht 31+28+25'!P14</f>
        <v>Erwin A.</v>
      </c>
      <c r="H14" s="36">
        <f>'Overzicht 31+28+25'!Q14</f>
        <v>0</v>
      </c>
    </row>
    <row r="15" spans="2:8" ht="16.55" customHeight="1" x14ac:dyDescent="0.4">
      <c r="B15" s="20">
        <f>'Overzicht 31+28+25'!B15</f>
        <v>12</v>
      </c>
      <c r="C15" s="24">
        <f>'Overzicht 31+28+25'!C15</f>
        <v>45778</v>
      </c>
      <c r="D15" s="22" t="str">
        <f>'Overzicht 31+28+25'!D15</f>
        <v>9u00'</v>
      </c>
      <c r="E15" s="25">
        <f>'Overzicht 31+28+25'!N15</f>
        <v>80</v>
      </c>
      <c r="F15" s="25">
        <f>'Overzicht 31+28+25'!O15</f>
        <v>0</v>
      </c>
      <c r="G15" s="25">
        <f>'Overzicht 31+28+25'!P15</f>
        <v>0</v>
      </c>
      <c r="H15" s="37" t="str">
        <f>'Overzicht 31+28+25'!Q15</f>
        <v>Feest van de arbeid</v>
      </c>
    </row>
    <row r="16" spans="2:8" ht="16.55" customHeight="1" x14ac:dyDescent="0.4">
      <c r="B16" s="20">
        <f>'Overzicht 31+28+25'!B16</f>
        <v>13</v>
      </c>
      <c r="C16" s="3">
        <f>'Overzicht 31+28+25'!C16</f>
        <v>46145</v>
      </c>
      <c r="D16" s="5" t="str">
        <f>'Overzicht 31+28+25'!D16</f>
        <v>8u00'</v>
      </c>
      <c r="E16" s="21">
        <f>'Overzicht 31+28+25'!N16</f>
        <v>70</v>
      </c>
      <c r="F16" s="21" t="str">
        <f>'Overzicht 31+28+25'!O16</f>
        <v>Scherpenheuvel</v>
      </c>
      <c r="G16" s="21">
        <f>'Overzicht 31+28+25'!P16</f>
        <v>0</v>
      </c>
      <c r="H16" s="36">
        <f>'Overzicht 31+28+25'!Q16</f>
        <v>0</v>
      </c>
    </row>
    <row r="17" spans="2:8" s="10" customFormat="1" ht="16.55" customHeight="1" x14ac:dyDescent="0.4">
      <c r="B17" s="20">
        <f>'Overzicht 31+28+25'!B17</f>
        <v>14</v>
      </c>
      <c r="C17" s="3">
        <f>'Overzicht 31+28+25'!C17</f>
        <v>46152</v>
      </c>
      <c r="D17" s="5" t="str">
        <f>'Overzicht 31+28+25'!D17</f>
        <v>8u00'</v>
      </c>
      <c r="E17" s="21">
        <f>'Overzicht 31+28+25'!N17</f>
        <v>80</v>
      </c>
      <c r="F17" s="21" t="str">
        <f>'Overzicht 31+28+25'!O17</f>
        <v>Zolder</v>
      </c>
      <c r="G17" s="21" t="str">
        <f>'Overzicht 31+28+25'!P17</f>
        <v>Tony</v>
      </c>
      <c r="H17" s="36">
        <f>'Overzicht 31+28+25'!Q17</f>
        <v>0</v>
      </c>
    </row>
    <row r="18" spans="2:8" s="10" customFormat="1" ht="16.55" customHeight="1" x14ac:dyDescent="0.4">
      <c r="B18" s="20">
        <f>'Overzicht 31+28+25'!B18</f>
        <v>15</v>
      </c>
      <c r="C18" s="24">
        <f>'Overzicht 31+28+25'!C18</f>
        <v>46156</v>
      </c>
      <c r="D18" s="22" t="str">
        <f>'Overzicht 31+28+25'!D18</f>
        <v>9u00'</v>
      </c>
      <c r="E18" s="25">
        <f>'Overzicht 31+28+25'!N18</f>
        <v>100</v>
      </c>
      <c r="F18" s="25" t="str">
        <f>'Overzicht 31+28+25'!O18</f>
        <v>Door de bomen</v>
      </c>
      <c r="G18" s="25" t="str">
        <f>'Overzicht 31+28+25'!P18</f>
        <v>Geert R.</v>
      </c>
      <c r="H18" s="37" t="str">
        <f>'Overzicht 31+28+25'!Q18</f>
        <v>Hemelvaart</v>
      </c>
    </row>
    <row r="19" spans="2:8" ht="16.55" customHeight="1" x14ac:dyDescent="0.4">
      <c r="B19" s="20">
        <f>'Overzicht 31+28+25'!B19</f>
        <v>16</v>
      </c>
      <c r="C19" s="3">
        <f>'Overzicht 31+28+25'!C19</f>
        <v>46159</v>
      </c>
      <c r="D19" s="5" t="str">
        <f>'Overzicht 31+28+25'!D19</f>
        <v>8u00'</v>
      </c>
      <c r="E19" s="21">
        <f>'Overzicht 31+28+25'!N19</f>
        <v>80</v>
      </c>
      <c r="F19" s="21" t="str">
        <f>'Overzicht 31+28+25'!O19</f>
        <v>Horst</v>
      </c>
      <c r="G19" s="21" t="str">
        <f>'Overzicht 31+28+25'!P19</f>
        <v>Hilaire</v>
      </c>
      <c r="H19" s="36">
        <f>'Overzicht 31+28+25'!Q19</f>
        <v>0</v>
      </c>
    </row>
    <row r="20" spans="2:8" ht="16.55" customHeight="1" x14ac:dyDescent="0.4">
      <c r="B20" s="20">
        <f>'Overzicht 31+28+25'!B20</f>
        <v>17</v>
      </c>
      <c r="C20" s="3">
        <f>'Overzicht 31+28+25'!C20</f>
        <v>46166</v>
      </c>
      <c r="D20" s="5" t="str">
        <f>'Overzicht 31+28+25'!D20</f>
        <v>8u00'</v>
      </c>
      <c r="E20" s="21">
        <f>'Overzicht 31+28+25'!N20</f>
        <v>80</v>
      </c>
      <c r="F20" s="21" t="str">
        <f>'Overzicht 31+28+25'!O20</f>
        <v>Wever</v>
      </c>
      <c r="G20" s="21" t="str">
        <f>'Overzicht 31+28+25'!P20</f>
        <v>Tony</v>
      </c>
      <c r="H20" s="36">
        <f>'Overzicht 31+28+25'!Q20</f>
        <v>0</v>
      </c>
    </row>
    <row r="21" spans="2:8" ht="16.55" customHeight="1" x14ac:dyDescent="0.4">
      <c r="B21" s="20">
        <f>'Overzicht 31+28+25'!B21</f>
        <v>18</v>
      </c>
      <c r="C21" s="3">
        <f>'Overzicht 31+28+25'!C21</f>
        <v>46173</v>
      </c>
      <c r="D21" s="5" t="str">
        <f>'Overzicht 31+28+25'!D21</f>
        <v>8u00'</v>
      </c>
      <c r="E21" s="21">
        <f>'Overzicht 31+28+25'!N21</f>
        <v>80</v>
      </c>
      <c r="F21" s="21" t="str">
        <f>'Overzicht 31+28+25'!O21</f>
        <v>Hannuit</v>
      </c>
      <c r="G21" s="21" t="str">
        <f>'Overzicht 31+28+25'!P21</f>
        <v>Luc H.</v>
      </c>
      <c r="H21" s="36">
        <f>'Overzicht 31+28+25'!Q21</f>
        <v>0</v>
      </c>
    </row>
    <row r="22" spans="2:8" ht="16.55" customHeight="1" x14ac:dyDescent="0.4">
      <c r="B22" s="20">
        <f>'Overzicht 31+28+25'!B22</f>
        <v>19</v>
      </c>
      <c r="C22" s="3">
        <f>'Overzicht 31+28+25'!C22</f>
        <v>46180</v>
      </c>
      <c r="D22" s="5" t="str">
        <f>'Overzicht 31+28+25'!D22</f>
        <v>8u00'</v>
      </c>
      <c r="E22" s="21">
        <f>'Overzicht 31+28+25'!N22</f>
        <v>80</v>
      </c>
      <c r="F22" s="21" t="str">
        <f>'Overzicht 31+28+25'!O22</f>
        <v>Paal</v>
      </c>
      <c r="G22" s="21" t="str">
        <f>'Overzicht 31+28+25'!P22</f>
        <v>Erwin A.</v>
      </c>
      <c r="H22" s="36">
        <f>'Overzicht 31+28+25'!Q22</f>
        <v>0</v>
      </c>
    </row>
    <row r="23" spans="2:8" ht="16.55" customHeight="1" x14ac:dyDescent="0.4">
      <c r="B23" s="20">
        <f>'Overzicht 31+28+25'!B23</f>
        <v>20</v>
      </c>
      <c r="C23" s="3">
        <f>'Overzicht 31+28+25'!C23</f>
        <v>46187</v>
      </c>
      <c r="D23" s="5" t="str">
        <f>'Overzicht 31+28+25'!D23</f>
        <v>8u00'</v>
      </c>
      <c r="E23" s="21">
        <f>'Overzicht 31+28+25'!N23</f>
        <v>80</v>
      </c>
      <c r="F23" s="33" t="str">
        <f>'Overzicht 31+28+25'!O23</f>
        <v>Wersbeek</v>
      </c>
      <c r="G23" s="38" t="str">
        <f>'Overzicht 31+28+25'!P23</f>
        <v>Tony</v>
      </c>
      <c r="H23" s="36">
        <f>'Overzicht 31+28+25'!Q23</f>
        <v>0</v>
      </c>
    </row>
    <row r="24" spans="2:8" ht="16.55" customHeight="1" x14ac:dyDescent="0.4">
      <c r="B24" s="20">
        <f>'Overzicht 31+28+25'!B24</f>
        <v>21</v>
      </c>
      <c r="C24" s="24">
        <f>'Overzicht 31+28+25'!C24</f>
        <v>46193</v>
      </c>
      <c r="D24" s="22" t="str">
        <f>'Overzicht 31+28+25'!D24</f>
        <v>9u00'</v>
      </c>
      <c r="E24" s="25">
        <f>'Overzicht 31+28+25'!N24</f>
        <v>120</v>
      </c>
      <c r="F24" s="25" t="str">
        <f>'Overzicht 31+28+25'!O24</f>
        <v>Bud - Roosendaal</v>
      </c>
      <c r="G24" s="25" t="str">
        <f>'Overzicht 31+28+25'!P24</f>
        <v>Geert P.</v>
      </c>
      <c r="H24" s="37" t="str">
        <f>'Overzicht 31+28+25'!Q24</f>
        <v>Clubuitstap</v>
      </c>
    </row>
    <row r="25" spans="2:8" ht="16.55" customHeight="1" x14ac:dyDescent="0.4">
      <c r="B25" s="20">
        <f>'Overzicht 31+28+25'!B25</f>
        <v>22</v>
      </c>
      <c r="C25" s="24">
        <f>'Overzicht 31+28+25'!C25</f>
        <v>46194</v>
      </c>
      <c r="D25" s="22" t="str">
        <f>'Overzicht 31+28+25'!D25</f>
        <v>9u00'</v>
      </c>
      <c r="E25" s="25">
        <f>'Overzicht 31+28+25'!N25</f>
        <v>120</v>
      </c>
      <c r="F25" s="25" t="str">
        <f>'Overzicht 31+28+25'!O25</f>
        <v>Roosendaal - Bud</v>
      </c>
      <c r="G25" s="25" t="str">
        <f>'Overzicht 31+28+25'!P25</f>
        <v>Geert P.</v>
      </c>
      <c r="H25" s="37" t="str">
        <f>'Overzicht 31+28+25'!Q25</f>
        <v>Clubuitstap</v>
      </c>
    </row>
    <row r="26" spans="2:8" ht="16.55" customHeight="1" x14ac:dyDescent="0.4">
      <c r="B26" s="20">
        <f>'Overzicht 31+28+25'!B26</f>
        <v>23</v>
      </c>
      <c r="C26" s="3">
        <f>'Overzicht 31+28+25'!C26</f>
        <v>46201</v>
      </c>
      <c r="D26" s="5" t="str">
        <f>'Overzicht 31+28+25'!D26</f>
        <v>8u00'</v>
      </c>
      <c r="E26" s="21">
        <f>'Overzicht 31+28+25'!N26</f>
        <v>80</v>
      </c>
      <c r="F26" s="21" t="str">
        <f>'Overzicht 31+28+25'!O26</f>
        <v>Langdorp</v>
      </c>
      <c r="G26" s="21" t="str">
        <f>'Overzicht 31+28+25'!P26</f>
        <v>Hilaire</v>
      </c>
      <c r="H26" s="36">
        <f>'Overzicht 31+28+25'!Q26</f>
        <v>0</v>
      </c>
    </row>
    <row r="27" spans="2:8" ht="16.55" customHeight="1" x14ac:dyDescent="0.4">
      <c r="B27" s="20">
        <f>'Overzicht 31+28+25'!B27</f>
        <v>24</v>
      </c>
      <c r="C27" s="3">
        <f>'Overzicht 31+28+25'!C27</f>
        <v>46208</v>
      </c>
      <c r="D27" s="5" t="str">
        <f>'Overzicht 31+28+25'!D27</f>
        <v>8u00'</v>
      </c>
      <c r="E27" s="21">
        <f>'Overzicht 31+28+25'!N27</f>
        <v>80</v>
      </c>
      <c r="F27" s="21" t="str">
        <f>'Overzicht 31+28+25'!O27</f>
        <v>Vissenaken</v>
      </c>
      <c r="G27" s="21" t="str">
        <f>'Overzicht 31+28+25'!P27</f>
        <v>Tony</v>
      </c>
      <c r="H27" s="36">
        <f>'Overzicht 31+28+25'!Q27</f>
        <v>0</v>
      </c>
    </row>
    <row r="28" spans="2:8" s="7" customFormat="1" ht="16.55" customHeight="1" x14ac:dyDescent="0.4">
      <c r="B28" s="20">
        <f>'Overzicht 31+28+25'!B28</f>
        <v>25</v>
      </c>
      <c r="C28" s="3">
        <f>'Overzicht 31+28+25'!C28</f>
        <v>46215</v>
      </c>
      <c r="D28" s="5" t="str">
        <f>'Overzicht 31+28+25'!D28</f>
        <v>8u00'</v>
      </c>
      <c r="E28" s="21">
        <f>'Overzicht 31+28+25'!N28</f>
        <v>80</v>
      </c>
      <c r="F28" s="21" t="str">
        <f>'Overzicht 31+28+25'!O28</f>
        <v>Muizen</v>
      </c>
      <c r="G28" s="21" t="str">
        <f>'Overzicht 31+28+25'!P28</f>
        <v>Luc H.</v>
      </c>
      <c r="H28" s="36">
        <f>'Overzicht 31+28+25'!Q28</f>
        <v>0</v>
      </c>
    </row>
    <row r="29" spans="2:8" s="10" customFormat="1" ht="16.55" customHeight="1" x14ac:dyDescent="0.4">
      <c r="B29" s="20">
        <f>'Overzicht 31+28+25'!B29</f>
        <v>26</v>
      </c>
      <c r="C29" s="3">
        <f>'Overzicht 31+28+25'!C29</f>
        <v>46222</v>
      </c>
      <c r="D29" s="5" t="str">
        <f>'Overzicht 31+28+25'!D29</f>
        <v>8u00'</v>
      </c>
      <c r="E29" s="21">
        <f>'Overzicht 31+28+25'!N29</f>
        <v>80</v>
      </c>
      <c r="F29" s="21" t="str">
        <f>'Overzicht 31+28+25'!O29</f>
        <v>Diest-Lummen</v>
      </c>
      <c r="G29" s="21" t="str">
        <f>'Overzicht 31+28+25'!P29</f>
        <v>Hilaire</v>
      </c>
      <c r="H29" s="36">
        <f>'Overzicht 31+28+25'!Q29</f>
        <v>0</v>
      </c>
    </row>
    <row r="30" spans="2:8" ht="16.55" customHeight="1" x14ac:dyDescent="0.4">
      <c r="B30" s="20">
        <f>'Overzicht 31+28+25'!B30</f>
        <v>27</v>
      </c>
      <c r="C30" s="24">
        <f>'Overzicht 31+28+25'!C30</f>
        <v>45859</v>
      </c>
      <c r="D30" s="22" t="str">
        <f>'Overzicht 31+28+25'!D30</f>
        <v>9u00'</v>
      </c>
      <c r="E30" s="25">
        <f>'Overzicht 31+28+25'!N30</f>
        <v>75</v>
      </c>
      <c r="F30" s="25">
        <f>'Overzicht 31+28+25'!O30</f>
        <v>0</v>
      </c>
      <c r="G30" s="25">
        <f>'Overzicht 31+28+25'!P30</f>
        <v>0</v>
      </c>
      <c r="H30" s="37" t="str">
        <f>'Overzicht 31+28+25'!Q30</f>
        <v>Nationale feestdag</v>
      </c>
    </row>
    <row r="31" spans="2:8" ht="16.55" customHeight="1" x14ac:dyDescent="0.4">
      <c r="B31" s="20">
        <f>'Overzicht 31+28+25'!B31</f>
        <v>28</v>
      </c>
      <c r="C31" s="3">
        <f>'Overzicht 31+28+25'!C31</f>
        <v>46229</v>
      </c>
      <c r="D31" s="5" t="str">
        <f>'Overzicht 31+28+25'!D31</f>
        <v>8u00'</v>
      </c>
      <c r="E31" s="21">
        <f>'Overzicht 31+28+25'!N31</f>
        <v>80</v>
      </c>
      <c r="F31" s="21">
        <f>'Overzicht 31+28+25'!O31</f>
        <v>0</v>
      </c>
      <c r="G31" s="21">
        <f>'Overzicht 31+28+25'!P31</f>
        <v>0</v>
      </c>
      <c r="H31" s="36">
        <f>'Overzicht 31+28+25'!Q31</f>
        <v>0</v>
      </c>
    </row>
    <row r="32" spans="2:8" ht="16.55" customHeight="1" x14ac:dyDescent="0.4">
      <c r="B32" s="20">
        <f>'Overzicht 31+28+25'!B32</f>
        <v>29</v>
      </c>
      <c r="C32" s="3">
        <f>'Overzicht 31+28+25'!C32</f>
        <v>46236</v>
      </c>
      <c r="D32" s="5" t="str">
        <f>'Overzicht 31+28+25'!D32</f>
        <v>8u00'</v>
      </c>
      <c r="E32" s="21">
        <f>'Overzicht 31+28+25'!N32</f>
        <v>80</v>
      </c>
      <c r="F32" s="21" t="str">
        <f>'Overzicht 31+28+25'!O32</f>
        <v>Zolder</v>
      </c>
      <c r="G32" s="21" t="str">
        <f>'Overzicht 31+28+25'!P32</f>
        <v>Hans V.</v>
      </c>
      <c r="H32" s="36">
        <f>'Overzicht 31+28+25'!Q32</f>
        <v>0</v>
      </c>
    </row>
    <row r="33" spans="2:8" ht="16.55" customHeight="1" x14ac:dyDescent="0.4">
      <c r="B33" s="20">
        <f>'Overzicht 31+28+25'!B33</f>
        <v>30</v>
      </c>
      <c r="C33" s="3">
        <f>'Overzicht 31+28+25'!C33</f>
        <v>46243</v>
      </c>
      <c r="D33" s="5" t="str">
        <f>'Overzicht 31+28+25'!D33</f>
        <v>8u00'</v>
      </c>
      <c r="E33" s="21">
        <f>'Overzicht 31+28+25'!N33</f>
        <v>80</v>
      </c>
      <c r="F33" s="21" t="str">
        <f>'Overzicht 31+28+25'!O33</f>
        <v>Hagelandse Pijl</v>
      </c>
      <c r="G33" s="21" t="str">
        <f>'Overzicht 31+28+25'!P33</f>
        <v>Erwin A.</v>
      </c>
      <c r="H33" s="36">
        <f>'Overzicht 31+28+25'!Q33</f>
        <v>0</v>
      </c>
    </row>
    <row r="34" spans="2:8" ht="16.55" customHeight="1" x14ac:dyDescent="0.4">
      <c r="B34" s="20">
        <f>'Overzicht 31+28+25'!B34</f>
        <v>31</v>
      </c>
      <c r="C34" s="24">
        <f>'Overzicht 31+28+25'!C34</f>
        <v>45884</v>
      </c>
      <c r="D34" s="22" t="str">
        <f>'Overzicht 31+28+25'!D34</f>
        <v>9u00'</v>
      </c>
      <c r="E34" s="25">
        <f>'Overzicht 31+28+25'!N34</f>
        <v>100</v>
      </c>
      <c r="F34" s="25" t="str">
        <f>'Overzicht 31+28+25'!O34</f>
        <v>Bokrijk</v>
      </c>
      <c r="G34" s="25" t="str">
        <f>'Overzicht 31+28+25'!P34</f>
        <v>Luc H.</v>
      </c>
      <c r="H34" s="37" t="str">
        <f>'Overzicht 31+28+25'!Q34</f>
        <v>OLV Hemelvaart</v>
      </c>
    </row>
    <row r="35" spans="2:8" ht="16.55" customHeight="1" x14ac:dyDescent="0.4">
      <c r="B35" s="20">
        <f>'Overzicht 31+28+25'!B35</f>
        <v>32</v>
      </c>
      <c r="C35" s="3">
        <f>'Overzicht 31+28+25'!C35</f>
        <v>46250</v>
      </c>
      <c r="D35" s="5" t="str">
        <f>'Overzicht 31+28+25'!D35</f>
        <v>8u00'</v>
      </c>
      <c r="E35" s="21">
        <f>'Overzicht 31+28+25'!N35</f>
        <v>80</v>
      </c>
      <c r="F35" s="21">
        <f>'Overzicht 31+28+25'!O35</f>
        <v>0</v>
      </c>
      <c r="G35" s="21">
        <f>'Overzicht 31+28+25'!P35</f>
        <v>0</v>
      </c>
      <c r="H35" s="36">
        <f>'Overzicht 31+28+25'!Q35</f>
        <v>0</v>
      </c>
    </row>
    <row r="36" spans="2:8" ht="16.55" customHeight="1" x14ac:dyDescent="0.4">
      <c r="B36" s="20">
        <f>'Overzicht 31+28+25'!B36</f>
        <v>33</v>
      </c>
      <c r="C36" s="3">
        <f>'Overzicht 31+28+25'!C36</f>
        <v>46257</v>
      </c>
      <c r="D36" s="5" t="str">
        <f>'Overzicht 31+28+25'!D36</f>
        <v>8u00'</v>
      </c>
      <c r="E36" s="21">
        <f>'Overzicht 31+28+25'!N36</f>
        <v>80</v>
      </c>
      <c r="F36" s="21" t="str">
        <f>'Overzicht 31+28+25'!O36</f>
        <v>Geldenaken</v>
      </c>
      <c r="G36" s="21" t="str">
        <f>'Overzicht 31+28+25'!P36</f>
        <v>Tony</v>
      </c>
      <c r="H36" s="36">
        <f>'Overzicht 31+28+25'!Q36</f>
        <v>0</v>
      </c>
    </row>
    <row r="37" spans="2:8" ht="16.55" customHeight="1" x14ac:dyDescent="0.4">
      <c r="B37" s="20">
        <f>'Overzicht 31+28+25'!B37</f>
        <v>34</v>
      </c>
      <c r="C37" s="3">
        <f>'Overzicht 31+28+25'!C37</f>
        <v>46264</v>
      </c>
      <c r="D37" s="5" t="str">
        <f>'Overzicht 31+28+25'!D37</f>
        <v>8u00'</v>
      </c>
      <c r="E37" s="21">
        <f>'Overzicht 31+28+25'!N37</f>
        <v>80</v>
      </c>
      <c r="F37" s="21" t="str">
        <f>'Overzicht 31+28+25'!O37</f>
        <v>Ramillies</v>
      </c>
      <c r="G37" s="21" t="str">
        <f>'Overzicht 31+28+25'!P37</f>
        <v>Luc H.</v>
      </c>
      <c r="H37" s="36">
        <f>'Overzicht 31+28+25'!Q37</f>
        <v>0</v>
      </c>
    </row>
    <row r="38" spans="2:8" ht="16.55" customHeight="1" x14ac:dyDescent="0.4">
      <c r="B38" s="20">
        <f>'Overzicht 31+28+25'!B38</f>
        <v>35</v>
      </c>
      <c r="C38" s="3">
        <f>'Overzicht 31+28+25'!C38</f>
        <v>46271</v>
      </c>
      <c r="D38" s="5" t="str">
        <f>'Overzicht 31+28+25'!D38</f>
        <v>8u30'</v>
      </c>
      <c r="E38" s="21">
        <f>'Overzicht 31+28+25'!N38</f>
        <v>65</v>
      </c>
      <c r="F38" s="21" t="str">
        <f>'Overzicht 31+28+25'!O38</f>
        <v>Wolfsdonk</v>
      </c>
      <c r="G38" s="21" t="str">
        <f>'Overzicht 31+28+25'!P38</f>
        <v>Hilaire</v>
      </c>
      <c r="H38" s="36">
        <f>'Overzicht 31+28+25'!Q38</f>
        <v>0</v>
      </c>
    </row>
    <row r="39" spans="2:8" ht="16.55" customHeight="1" x14ac:dyDescent="0.4">
      <c r="B39" s="20">
        <f>'Overzicht 31+28+25'!B39</f>
        <v>36</v>
      </c>
      <c r="C39" s="3">
        <f>'Overzicht 31+28+25'!C39</f>
        <v>46278</v>
      </c>
      <c r="D39" s="5" t="str">
        <f>'Overzicht 31+28+25'!D39</f>
        <v>8u30'</v>
      </c>
      <c r="E39" s="21">
        <f>'Overzicht 31+28+25'!N39</f>
        <v>65</v>
      </c>
      <c r="F39" s="21" t="str">
        <f>'Overzicht 31+28+25'!O39</f>
        <v>Rivierenroute</v>
      </c>
      <c r="G39" s="21" t="str">
        <f>'Overzicht 31+28+25'!P39</f>
        <v>Eddy T.</v>
      </c>
      <c r="H39" s="36">
        <f>'Overzicht 31+28+25'!Q39</f>
        <v>0</v>
      </c>
    </row>
    <row r="40" spans="2:8" ht="16.55" customHeight="1" x14ac:dyDescent="0.4">
      <c r="B40" s="20">
        <f>'Overzicht 31+28+25'!B40</f>
        <v>37</v>
      </c>
      <c r="C40" s="3">
        <f>'Overzicht 31+28+25'!C40</f>
        <v>46285</v>
      </c>
      <c r="D40" s="5" t="str">
        <f>'Overzicht 31+28+25'!D40</f>
        <v>8u30'</v>
      </c>
      <c r="E40" s="21">
        <f>'Overzicht 31+28+25'!N40</f>
        <v>65</v>
      </c>
      <c r="F40" s="21" t="str">
        <f>'Overzicht 31+28+25'!O40</f>
        <v>Ulbeek</v>
      </c>
      <c r="G40" s="21" t="str">
        <f>'Overzicht 31+28+25'!P40</f>
        <v>Hans V.</v>
      </c>
      <c r="H40" s="36">
        <f>'Overzicht 31+28+25'!Q40</f>
        <v>0</v>
      </c>
    </row>
    <row r="41" spans="2:8" ht="16.55" customHeight="1" x14ac:dyDescent="0.4">
      <c r="B41" s="20">
        <f>'Overzicht 31+28+25'!B41</f>
        <v>38</v>
      </c>
      <c r="C41" s="3">
        <f>'Overzicht 31+28+25'!C41</f>
        <v>46292</v>
      </c>
      <c r="D41" s="5" t="str">
        <f>'Overzicht 31+28+25'!D41</f>
        <v>8u30'</v>
      </c>
      <c r="E41" s="21">
        <f>'Overzicht 31+28+25'!N41</f>
        <v>65</v>
      </c>
      <c r="F41" s="21" t="str">
        <f>'Overzicht 31+28+25'!O41</f>
        <v>Diest</v>
      </c>
      <c r="G41" s="21" t="str">
        <f>'Overzicht 31+28+25'!P41</f>
        <v>Geert R.</v>
      </c>
      <c r="H41" s="36">
        <f>'Overzicht 31+28+25'!Q41</f>
        <v>0</v>
      </c>
    </row>
    <row r="42" spans="2:8" ht="16.55" customHeight="1" x14ac:dyDescent="0.4">
      <c r="B42" s="20">
        <f>'Overzicht 31+28+25'!B42</f>
        <v>39</v>
      </c>
      <c r="C42" s="3">
        <f>'Overzicht 31+28+25'!C42</f>
        <v>46299</v>
      </c>
      <c r="D42" s="5" t="str">
        <f>'Overzicht 31+28+25'!D42</f>
        <v>9u00'</v>
      </c>
      <c r="E42" s="21">
        <f>'Overzicht 31+28+25'!N42</f>
        <v>55</v>
      </c>
      <c r="F42" s="21">
        <f>'Overzicht 31+28+25'!O42</f>
        <v>0</v>
      </c>
      <c r="G42" s="21">
        <f>'Overzicht 31+28+25'!P42</f>
        <v>0</v>
      </c>
      <c r="H42" s="36">
        <f>'Overzicht 31+28+25'!Q42</f>
        <v>0</v>
      </c>
    </row>
    <row r="43" spans="2:8" ht="16.55" customHeight="1" x14ac:dyDescent="0.4">
      <c r="B43" s="20">
        <f>'Overzicht 31+28+25'!B43</f>
        <v>40</v>
      </c>
      <c r="C43" s="3">
        <f>'Overzicht 31+28+25'!C43</f>
        <v>46306</v>
      </c>
      <c r="D43" s="5" t="str">
        <f>'Overzicht 31+28+25'!D43</f>
        <v>9u00'</v>
      </c>
      <c r="E43" s="21">
        <f>'Overzicht 31+28+25'!N43</f>
        <v>55</v>
      </c>
      <c r="F43" s="21" t="str">
        <f>'Overzicht 31+28+25'!O43</f>
        <v>Jauche</v>
      </c>
      <c r="G43" s="21" t="str">
        <f>'Overzicht 31+28+25'!P43</f>
        <v>Hilaire</v>
      </c>
      <c r="H43" s="36">
        <f>'Overzicht 31+28+25'!Q43</f>
        <v>0</v>
      </c>
    </row>
    <row r="44" spans="2:8" ht="16.55" customHeight="1" x14ac:dyDescent="0.4">
      <c r="B44" s="20">
        <f>'Overzicht 31+28+25'!B44</f>
        <v>41</v>
      </c>
      <c r="C44" s="3">
        <f>'Overzicht 31+28+25'!C44</f>
        <v>46313</v>
      </c>
      <c r="D44" s="5" t="str">
        <f>'Overzicht 31+28+25'!D44</f>
        <v>9u00'</v>
      </c>
      <c r="E44" s="21">
        <f>'Overzicht 31+28+25'!N44</f>
        <v>55</v>
      </c>
      <c r="F44" s="21">
        <f>'Overzicht 31+28+25'!O44</f>
        <v>0</v>
      </c>
      <c r="G44" s="21">
        <f>'Overzicht 31+28+25'!P44</f>
        <v>0</v>
      </c>
      <c r="H44" s="36">
        <f>'Overzicht 31+28+25'!Q44</f>
        <v>0</v>
      </c>
    </row>
    <row r="45" spans="2:8" ht="14.5" customHeight="1" thickBot="1" x14ac:dyDescent="0.45">
      <c r="B45" s="27">
        <f>'Overzicht 31+28+25'!B45</f>
        <v>42</v>
      </c>
      <c r="C45" s="28">
        <f>'Overzicht 31+28+25'!C45</f>
        <v>46320</v>
      </c>
      <c r="D45" s="29" t="str">
        <f>'Overzicht 31+28+25'!D45</f>
        <v>9u00'</v>
      </c>
      <c r="E45" s="30">
        <f>'Overzicht 31+28+25'!N45</f>
        <v>35</v>
      </c>
      <c r="F45" s="30" t="str">
        <f>'Overzicht 31+28+25'!O45</f>
        <v>Afsluitrit</v>
      </c>
      <c r="G45" s="30" t="str">
        <f>'Overzicht 31+28+25'!P45</f>
        <v>Wim R.</v>
      </c>
      <c r="H45" s="32" t="str">
        <f>'Overzicht 31+28+25'!Q45</f>
        <v>Afsluitrit</v>
      </c>
    </row>
    <row r="46" spans="2:8" ht="14.5" customHeight="1" thickTop="1" x14ac:dyDescent="0.4"/>
    <row r="47" spans="2:8" ht="14.5" customHeight="1" x14ac:dyDescent="0.4"/>
    <row r="48" spans="2:8" ht="14.5" customHeight="1" x14ac:dyDescent="0.4"/>
    <row r="49" ht="14.5" customHeight="1" x14ac:dyDescent="0.4"/>
  </sheetData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2254FD702C4A42B87D75ACCFEE8E91" ma:contentTypeVersion="11" ma:contentTypeDescription="Create a new document." ma:contentTypeScope="" ma:versionID="d8e3b189eb2ce87e3f762e0ca5fe5e76">
  <xsd:schema xmlns:xsd="http://www.w3.org/2001/XMLSchema" xmlns:xs="http://www.w3.org/2001/XMLSchema" xmlns:p="http://schemas.microsoft.com/office/2006/metadata/properties" xmlns:ns3="4d02d8e4-98f1-4447-ad2a-e91e71f6c9f8" xmlns:ns4="dbf83cb7-7df9-44d1-b674-32fb110d9e41" targetNamespace="http://schemas.microsoft.com/office/2006/metadata/properties" ma:root="true" ma:fieldsID="e4e0735a4826d64083ce6c6830d2fd63" ns3:_="" ns4:_="">
    <xsd:import namespace="4d02d8e4-98f1-4447-ad2a-e91e71f6c9f8"/>
    <xsd:import namespace="dbf83cb7-7df9-44d1-b674-32fb110d9e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2d8e4-98f1-4447-ad2a-e91e71f6c9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83cb7-7df9-44d1-b674-32fb110d9e4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00429D-A349-43A8-B568-934601E33F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5A24DE-DA15-4E27-A293-59E504BDEAF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dbf83cb7-7df9-44d1-b674-32fb110d9e41"/>
    <ds:schemaRef ds:uri="4d02d8e4-98f1-4447-ad2a-e91e71f6c9f8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169C10-4753-4BA3-AC79-E1F35BFAC0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02d8e4-98f1-4447-ad2a-e91e71f6c9f8"/>
    <ds:schemaRef ds:uri="dbf83cb7-7df9-44d1-b674-32fb110d9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Overzicht 31+28+25</vt:lpstr>
      <vt:lpstr>Overzicht 31</vt:lpstr>
      <vt:lpstr>Overzicht 28</vt:lpstr>
      <vt:lpstr>Overzicht 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Geert</dc:creator>
  <cp:lastModifiedBy>Geert Pacolet</cp:lastModifiedBy>
  <cp:lastPrinted>2026-01-16T09:47:40Z</cp:lastPrinted>
  <dcterms:created xsi:type="dcterms:W3CDTF">2017-02-21T06:47:32Z</dcterms:created>
  <dcterms:modified xsi:type="dcterms:W3CDTF">2026-02-19T16:14:11Z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11d4fc-10ca-495b-a9ef-03e0e34333ce_Enabled">
    <vt:lpwstr>True</vt:lpwstr>
  </property>
  <property fmtid="{D5CDD505-2E9C-101B-9397-08002B2CF9AE}" pid="3" name="MSIP_Label_fa11d4fc-10ca-495b-a9ef-03e0e34333ce_SiteId">
    <vt:lpwstr>64af2aee-7d6c-49ac-a409-192d3fee73b8</vt:lpwstr>
  </property>
  <property fmtid="{D5CDD505-2E9C-101B-9397-08002B2CF9AE}" pid="4" name="MSIP_Label_fa11d4fc-10ca-495b-a9ef-03e0e34333ce_Ref">
    <vt:lpwstr>https://api.informationprotection.azure.com/api/64af2aee-7d6c-49ac-a409-192d3fee73b8</vt:lpwstr>
  </property>
  <property fmtid="{D5CDD505-2E9C-101B-9397-08002B2CF9AE}" pid="5" name="MSIP_Label_fa11d4fc-10ca-495b-a9ef-03e0e34333ce_Owner">
    <vt:lpwstr>U39021@KBC-GROUP.COM</vt:lpwstr>
  </property>
  <property fmtid="{D5CDD505-2E9C-101B-9397-08002B2CF9AE}" pid="6" name="MSIP_Label_fa11d4fc-10ca-495b-a9ef-03e0e34333ce_SetDate">
    <vt:lpwstr>2017-12-18T09:09:24.3159644+01:00</vt:lpwstr>
  </property>
  <property fmtid="{D5CDD505-2E9C-101B-9397-08002B2CF9AE}" pid="7" name="MSIP_Label_fa11d4fc-10ca-495b-a9ef-03e0e34333ce_Name">
    <vt:lpwstr>Internal</vt:lpwstr>
  </property>
  <property fmtid="{D5CDD505-2E9C-101B-9397-08002B2CF9AE}" pid="8" name="MSIP_Label_fa11d4fc-10ca-495b-a9ef-03e0e34333ce_Application">
    <vt:lpwstr>Microsoft Azure Information Protection</vt:lpwstr>
  </property>
  <property fmtid="{D5CDD505-2E9C-101B-9397-08002B2CF9AE}" pid="9" name="MSIP_Label_fa11d4fc-10ca-495b-a9ef-03e0e34333ce_Extended_MSFT_Method">
    <vt:lpwstr>Automatic</vt:lpwstr>
  </property>
  <property fmtid="{D5CDD505-2E9C-101B-9397-08002B2CF9AE}" pid="10" name="Sensitivity">
    <vt:lpwstr>Internal</vt:lpwstr>
  </property>
  <property fmtid="{D5CDD505-2E9C-101B-9397-08002B2CF9AE}" pid="11" name="ContentTypeId">
    <vt:lpwstr>0x010100542254FD702C4A42B87D75ACCFEE8E91</vt:lpwstr>
  </property>
  <property fmtid="{D5CDD505-2E9C-101B-9397-08002B2CF9AE}" pid="12" name="PowerlinkCOMAddIn.COMAddIn.WebAddinBridge.Options">
    <vt:lpwstr>{"port":50157,"version":"1.26.602"}</vt:lpwstr>
  </property>
</Properties>
</file>